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研究生招生\全日制硕士\2025年研究生\复试\公示\"/>
    </mc:Choice>
  </mc:AlternateContent>
  <bookViews>
    <workbookView xWindow="-108" yWindow="-108" windowWidth="25824" windowHeight="15504" tabRatio="733"/>
  </bookViews>
  <sheets>
    <sheet name="专硕" sheetId="4" r:id="rId1"/>
    <sheet name="学硕" sheetId="5" r:id="rId2"/>
  </sheets>
  <definedNames>
    <definedName name="_xlnm._FilterDatabase" localSheetId="0" hidden="1">专硕!$K$4:$K$87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4" l="1"/>
  <c r="K5" i="4"/>
  <c r="J86" i="5" l="1"/>
  <c r="K86" i="5" s="1"/>
  <c r="J85" i="5"/>
  <c r="K85" i="5" s="1"/>
  <c r="J84" i="5"/>
  <c r="K84" i="5" s="1"/>
  <c r="J83" i="5"/>
  <c r="K83" i="5" s="1"/>
  <c r="J82" i="5"/>
  <c r="K82" i="5" s="1"/>
  <c r="J81" i="5"/>
  <c r="K81" i="5" s="1"/>
  <c r="K80" i="5"/>
  <c r="J80" i="5"/>
  <c r="K79" i="5"/>
  <c r="J79" i="5"/>
  <c r="J78" i="5"/>
  <c r="K78" i="5" s="1"/>
  <c r="J77" i="5"/>
  <c r="K77" i="5" s="1"/>
  <c r="J76" i="5"/>
  <c r="K76" i="5" s="1"/>
  <c r="J75" i="5"/>
  <c r="K75" i="5" s="1"/>
  <c r="K74" i="5"/>
  <c r="J74" i="5"/>
  <c r="K73" i="5"/>
  <c r="J73" i="5"/>
  <c r="K72" i="5"/>
  <c r="J72" i="5"/>
  <c r="J71" i="5"/>
  <c r="K71" i="5" s="1"/>
  <c r="J70" i="5"/>
  <c r="K70" i="5" s="1"/>
  <c r="J69" i="5"/>
  <c r="K69" i="5" s="1"/>
  <c r="K68" i="5"/>
  <c r="J68" i="5"/>
  <c r="K67" i="5"/>
  <c r="J67" i="5"/>
  <c r="K66" i="5"/>
  <c r="J66" i="5"/>
  <c r="J65" i="5"/>
  <c r="K65" i="5" s="1"/>
  <c r="J64" i="5"/>
  <c r="K64" i="5" s="1"/>
  <c r="J63" i="5"/>
  <c r="K63" i="5" s="1"/>
  <c r="K62" i="5"/>
  <c r="J62" i="5"/>
  <c r="K61" i="5"/>
  <c r="J61" i="5"/>
  <c r="K60" i="5"/>
  <c r="J60" i="5"/>
  <c r="J59" i="5"/>
  <c r="K59" i="5" s="1"/>
  <c r="J58" i="5"/>
  <c r="K58" i="5" s="1"/>
  <c r="J57" i="5"/>
  <c r="K57" i="5" s="1"/>
  <c r="K56" i="5"/>
  <c r="J56" i="5"/>
  <c r="K55" i="5"/>
  <c r="J55" i="5"/>
  <c r="K54" i="5"/>
  <c r="J54" i="5"/>
  <c r="J53" i="5"/>
  <c r="K53" i="5" s="1"/>
  <c r="J52" i="5"/>
  <c r="K52" i="5" s="1"/>
  <c r="J51" i="5"/>
  <c r="K51" i="5" s="1"/>
  <c r="K50" i="5"/>
  <c r="J50" i="5"/>
  <c r="K49" i="5"/>
  <c r="J49" i="5"/>
  <c r="K48" i="5"/>
  <c r="J48" i="5"/>
  <c r="J47" i="5"/>
  <c r="K47" i="5" s="1"/>
  <c r="J46" i="5"/>
  <c r="K46" i="5" s="1"/>
  <c r="J45" i="5"/>
  <c r="K45" i="5" s="1"/>
  <c r="K44" i="5"/>
  <c r="J44" i="5"/>
  <c r="K43" i="5"/>
  <c r="J43" i="5"/>
  <c r="K42" i="5"/>
  <c r="J42" i="5"/>
  <c r="J41" i="5"/>
  <c r="K41" i="5" s="1"/>
  <c r="J40" i="5"/>
  <c r="K40" i="5" s="1"/>
  <c r="J39" i="5"/>
  <c r="K39" i="5" s="1"/>
  <c r="K38" i="5"/>
  <c r="J38" i="5"/>
  <c r="K37" i="5"/>
  <c r="J37" i="5"/>
  <c r="K36" i="5"/>
  <c r="J36" i="5"/>
  <c r="J35" i="5"/>
  <c r="K35" i="5" s="1"/>
  <c r="J34" i="5"/>
  <c r="K34" i="5" s="1"/>
  <c r="J33" i="5"/>
  <c r="K33" i="5" s="1"/>
  <c r="K32" i="5"/>
  <c r="J32" i="5"/>
  <c r="K31" i="5"/>
  <c r="J31" i="5"/>
  <c r="K30" i="5"/>
  <c r="J30" i="5"/>
  <c r="J29" i="5"/>
  <c r="K29" i="5" s="1"/>
  <c r="J28" i="5"/>
  <c r="K28" i="5" s="1"/>
  <c r="J27" i="5"/>
  <c r="K27" i="5" s="1"/>
  <c r="K26" i="5"/>
  <c r="J26" i="5"/>
  <c r="K25" i="5"/>
  <c r="J25" i="5"/>
  <c r="K24" i="5"/>
  <c r="J24" i="5"/>
  <c r="J23" i="5"/>
  <c r="K23" i="5" s="1"/>
  <c r="J22" i="5"/>
  <c r="K22" i="5" s="1"/>
  <c r="J21" i="5"/>
  <c r="K21" i="5" s="1"/>
  <c r="K20" i="5"/>
  <c r="J20" i="5"/>
  <c r="K19" i="5"/>
  <c r="J19" i="5"/>
  <c r="K18" i="5"/>
  <c r="J18" i="5"/>
  <c r="J17" i="5"/>
  <c r="K17" i="5" s="1"/>
  <c r="J16" i="5"/>
  <c r="K16" i="5" s="1"/>
  <c r="J15" i="5"/>
  <c r="K15" i="5" s="1"/>
  <c r="K14" i="5"/>
  <c r="J14" i="5"/>
  <c r="K13" i="5"/>
  <c r="J13" i="5"/>
  <c r="K12" i="5"/>
  <c r="J12" i="5"/>
  <c r="J11" i="5"/>
  <c r="K11" i="5" s="1"/>
  <c r="J10" i="5"/>
  <c r="K10" i="5" s="1"/>
  <c r="J9" i="5"/>
  <c r="K9" i="5" s="1"/>
  <c r="K8" i="5"/>
  <c r="J8" i="5"/>
  <c r="K7" i="5"/>
  <c r="J7" i="5"/>
  <c r="K6" i="5"/>
  <c r="J6" i="5"/>
  <c r="J5" i="5"/>
  <c r="K5" i="5" s="1"/>
  <c r="J4" i="5"/>
  <c r="K4" i="5" s="1"/>
  <c r="J81" i="4" l="1"/>
  <c r="K81" i="4" s="1"/>
  <c r="J79" i="4"/>
  <c r="K79" i="4" s="1"/>
  <c r="J76" i="4"/>
  <c r="K76" i="4" s="1"/>
  <c r="J65" i="4"/>
  <c r="K65" i="4" s="1"/>
  <c r="J44" i="4"/>
  <c r="K44" i="4" s="1"/>
  <c r="J83" i="4"/>
  <c r="K83" i="4" s="1"/>
  <c r="J80" i="4"/>
  <c r="K80" i="4" s="1"/>
  <c r="J75" i="4"/>
  <c r="K75" i="4" s="1"/>
  <c r="J69" i="4"/>
  <c r="K69" i="4" s="1"/>
  <c r="J41" i="4"/>
  <c r="K41" i="4" s="1"/>
  <c r="J86" i="4"/>
  <c r="K86" i="4" s="1"/>
  <c r="J85" i="4"/>
  <c r="K85" i="4" s="1"/>
  <c r="J82" i="4"/>
  <c r="K82" i="4" s="1"/>
  <c r="J77" i="4"/>
  <c r="K77" i="4" s="1"/>
  <c r="J74" i="4"/>
  <c r="K74" i="4" s="1"/>
  <c r="J64" i="4"/>
  <c r="K64" i="4" s="1"/>
  <c r="J60" i="4"/>
  <c r="K60" i="4" s="1"/>
  <c r="J57" i="4"/>
  <c r="K57" i="4" s="1"/>
  <c r="J38" i="4"/>
  <c r="K38" i="4" s="1"/>
  <c r="J84" i="4"/>
  <c r="K84" i="4" s="1"/>
  <c r="J71" i="4"/>
  <c r="K71" i="4" s="1"/>
  <c r="J46" i="4"/>
  <c r="K46" i="4" s="1"/>
  <c r="J45" i="4"/>
  <c r="K45" i="4" s="1"/>
  <c r="J36" i="4"/>
  <c r="K36" i="4" s="1"/>
  <c r="J25" i="4"/>
  <c r="K25" i="4" s="1"/>
  <c r="J21" i="4"/>
  <c r="K21" i="4" s="1"/>
  <c r="J20" i="4"/>
  <c r="K20" i="4" s="1"/>
  <c r="J18" i="4"/>
  <c r="K18" i="4" s="1"/>
  <c r="J55" i="4"/>
  <c r="K55" i="4" s="1"/>
  <c r="J53" i="4"/>
  <c r="K53" i="4" s="1"/>
  <c r="J52" i="4"/>
  <c r="K52" i="4" s="1"/>
  <c r="J50" i="4"/>
  <c r="K50" i="4" s="1"/>
  <c r="J42" i="4"/>
  <c r="K42" i="4" s="1"/>
  <c r="J40" i="4"/>
  <c r="K40" i="4" s="1"/>
  <c r="J9" i="4"/>
  <c r="K9" i="4" s="1"/>
  <c r="J6" i="4"/>
  <c r="K6" i="4" s="1"/>
  <c r="J5" i="4"/>
  <c r="J49" i="4"/>
  <c r="K49" i="4" s="1"/>
  <c r="J48" i="4"/>
  <c r="K48" i="4" s="1"/>
  <c r="J37" i="4"/>
  <c r="K37" i="4" s="1"/>
  <c r="J33" i="4"/>
  <c r="K33" i="4" s="1"/>
  <c r="J26" i="4"/>
  <c r="K26" i="4" s="1"/>
  <c r="J23" i="4"/>
  <c r="K23" i="4" s="1"/>
  <c r="J16" i="4"/>
  <c r="K16" i="4" s="1"/>
  <c r="J13" i="4"/>
  <c r="K13" i="4" s="1"/>
  <c r="J72" i="4"/>
  <c r="K72" i="4" s="1"/>
  <c r="J67" i="4"/>
  <c r="K67" i="4" s="1"/>
  <c r="J63" i="4"/>
  <c r="K63" i="4" s="1"/>
  <c r="J61" i="4"/>
  <c r="K61" i="4" s="1"/>
  <c r="J54" i="4"/>
  <c r="K54" i="4" s="1"/>
  <c r="J31" i="4"/>
  <c r="K31" i="4" s="1"/>
  <c r="J27" i="4"/>
  <c r="K27" i="4" s="1"/>
  <c r="J22" i="4"/>
  <c r="K22" i="4" s="1"/>
  <c r="J15" i="4"/>
  <c r="K15" i="4" s="1"/>
  <c r="J12" i="4"/>
  <c r="K12" i="4" s="1"/>
  <c r="J70" i="4"/>
  <c r="K70" i="4" s="1"/>
  <c r="J68" i="4"/>
  <c r="K68" i="4" s="1"/>
  <c r="J66" i="4"/>
  <c r="K66" i="4" s="1"/>
  <c r="J43" i="4"/>
  <c r="K43" i="4" s="1"/>
  <c r="J39" i="4"/>
  <c r="K39" i="4" s="1"/>
  <c r="J29" i="4"/>
  <c r="K29" i="4" s="1"/>
  <c r="J19" i="4"/>
  <c r="K19" i="4" s="1"/>
  <c r="J11" i="4"/>
  <c r="K11" i="4" s="1"/>
  <c r="J10" i="4"/>
  <c r="K10" i="4" s="1"/>
  <c r="J8" i="4"/>
  <c r="K8" i="4" s="1"/>
  <c r="J73" i="4"/>
  <c r="K73" i="4" s="1"/>
  <c r="J58" i="4"/>
  <c r="K58" i="4" s="1"/>
  <c r="J51" i="4"/>
  <c r="K51" i="4" s="1"/>
  <c r="J47" i="4"/>
  <c r="K47" i="4" s="1"/>
  <c r="J35" i="4"/>
  <c r="K35" i="4" s="1"/>
  <c r="J32" i="4"/>
  <c r="K32" i="4" s="1"/>
  <c r="J30" i="4"/>
  <c r="K30" i="4" s="1"/>
  <c r="J24" i="4"/>
  <c r="K24" i="4" s="1"/>
  <c r="J17" i="4"/>
  <c r="K17" i="4" s="1"/>
  <c r="J78" i="4"/>
  <c r="K78" i="4" s="1"/>
  <c r="J62" i="4"/>
  <c r="K62" i="4" s="1"/>
  <c r="J59" i="4"/>
  <c r="K59" i="4" s="1"/>
  <c r="J56" i="4"/>
  <c r="K56" i="4" s="1"/>
  <c r="J34" i="4"/>
  <c r="K34" i="4" s="1"/>
  <c r="J28" i="4"/>
  <c r="K28" i="4" s="1"/>
  <c r="J7" i="4"/>
  <c r="K7" i="4" s="1"/>
  <c r="J4" i="4"/>
  <c r="J14" i="4"/>
  <c r="K14" i="4" s="1"/>
</calcChain>
</file>

<file path=xl/sharedStrings.xml><?xml version="1.0" encoding="utf-8"?>
<sst xmlns="http://schemas.openxmlformats.org/spreadsheetml/2006/main" count="1999" uniqueCount="797">
  <si>
    <t>生源类别（一志愿或调剂）</t>
  </si>
  <si>
    <t>复试专业         代码</t>
  </si>
  <si>
    <t>复试专业         名称</t>
  </si>
  <si>
    <t>姓名</t>
  </si>
  <si>
    <t>考生编号</t>
  </si>
  <si>
    <t>A
初试总成绩（含加分）</t>
  </si>
  <si>
    <t>B
专业课考试（考核）成绩</t>
  </si>
  <si>
    <t>C
口语听力总成绩</t>
  </si>
  <si>
    <t>D
专业知识面试成绩</t>
  </si>
  <si>
    <t>（B+C+D+E)
复试总成绩
（保留至小数点后1位）</t>
  </si>
  <si>
    <t>综合成绩排名</t>
  </si>
  <si>
    <t>是否拟录取</t>
  </si>
  <si>
    <t>备注</t>
  </si>
  <si>
    <t>085600</t>
  </si>
  <si>
    <t>材料与化工</t>
  </si>
  <si>
    <t>曹睿城</t>
  </si>
  <si>
    <t>102135000008092</t>
  </si>
  <si>
    <t>李怡雯</t>
  </si>
  <si>
    <t>100805180306706</t>
  </si>
  <si>
    <t>李苗</t>
  </si>
  <si>
    <t>103845214110191</t>
  </si>
  <si>
    <t>陈雅菲</t>
  </si>
  <si>
    <t>103595210009663</t>
  </si>
  <si>
    <t>刘畅</t>
  </si>
  <si>
    <t>101455000007419</t>
  </si>
  <si>
    <t>杨瑾钊</t>
  </si>
  <si>
    <t>102905211801508</t>
  </si>
  <si>
    <t>陈文涛</t>
  </si>
  <si>
    <t>103575210006790</t>
  </si>
  <si>
    <t>韩萌</t>
  </si>
  <si>
    <t>104975400352914</t>
  </si>
  <si>
    <t>章蔡宇</t>
  </si>
  <si>
    <t>102915210301085</t>
  </si>
  <si>
    <t>程广海</t>
  </si>
  <si>
    <t>102805250012761</t>
  </si>
  <si>
    <t>吴晶涌</t>
  </si>
  <si>
    <t>103595210009836</t>
  </si>
  <si>
    <t>聂浩然</t>
  </si>
  <si>
    <t>104595410930776</t>
  </si>
  <si>
    <t>赵伟杰</t>
  </si>
  <si>
    <t>106155085600904</t>
  </si>
  <si>
    <t>李涛</t>
  </si>
  <si>
    <t>102915210301363</t>
  </si>
  <si>
    <t>武梦浩</t>
  </si>
  <si>
    <t>101455000001937</t>
  </si>
  <si>
    <t>崔植硕</t>
  </si>
  <si>
    <t>104915310707896</t>
  </si>
  <si>
    <t>王梦伟</t>
  </si>
  <si>
    <t>103575210013769</t>
  </si>
  <si>
    <t>孙雨豪</t>
  </si>
  <si>
    <t>103575210004188</t>
  </si>
  <si>
    <t>2</t>
    <phoneticPr fontId="3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</si>
  <si>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</si>
  <si>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</si>
  <si>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</si>
  <si>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</si>
  <si>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</si>
  <si>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</si>
  <si>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</si>
  <si>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</si>
  <si>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</si>
  <si>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</si>
  <si>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</si>
  <si>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</si>
  <si>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</si>
  <si>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</si>
  <si>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</si>
  <si>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</si>
  <si>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调剂</t>
    <phoneticPr fontId="3" type="noConversion"/>
  </si>
  <si>
    <t>亓贺彬</t>
    <phoneticPr fontId="3" type="noConversion"/>
  </si>
  <si>
    <t>102875210611969</t>
  </si>
  <si>
    <t>140</t>
    <phoneticPr fontId="3" type="noConversion"/>
  </si>
  <si>
    <t>40</t>
    <phoneticPr fontId="3" type="noConversion"/>
  </si>
  <si>
    <t>80</t>
    <phoneticPr fontId="3" type="noConversion"/>
  </si>
  <si>
    <t>尹千禾</t>
    <phoneticPr fontId="3" type="noConversion"/>
  </si>
  <si>
    <t>105325370108985</t>
  </si>
  <si>
    <t>138</t>
    <phoneticPr fontId="3" type="noConversion"/>
  </si>
  <si>
    <t>90</t>
    <phoneticPr fontId="3" type="noConversion"/>
  </si>
  <si>
    <t>胡正昌</t>
    <phoneticPr fontId="3" type="noConversion"/>
  </si>
  <si>
    <t>103575210013230</t>
    <phoneticPr fontId="3" type="noConversion"/>
  </si>
  <si>
    <t>周斯琪</t>
    <phoneticPr fontId="3" type="noConversion"/>
  </si>
  <si>
    <t>106985321210748</t>
  </si>
  <si>
    <t>30</t>
    <phoneticPr fontId="3" type="noConversion"/>
  </si>
  <si>
    <t>70</t>
    <phoneticPr fontId="3" type="noConversion"/>
  </si>
  <si>
    <t>陆子洋</t>
    <phoneticPr fontId="3" type="noConversion"/>
  </si>
  <si>
    <t>103585210011677</t>
  </si>
  <si>
    <t>78</t>
    <phoneticPr fontId="3" type="noConversion"/>
  </si>
  <si>
    <t>65</t>
    <phoneticPr fontId="3" type="noConversion"/>
  </si>
  <si>
    <t>景乐</t>
    <phoneticPr fontId="3" type="noConversion"/>
  </si>
  <si>
    <t>104225510913111</t>
  </si>
  <si>
    <t>48</t>
    <phoneticPr fontId="3" type="noConversion"/>
  </si>
  <si>
    <t>王智</t>
    <phoneticPr fontId="3" type="noConversion"/>
  </si>
  <si>
    <t>106115500900554</t>
  </si>
  <si>
    <t>130</t>
    <phoneticPr fontId="3" type="noConversion"/>
  </si>
  <si>
    <t>36</t>
    <phoneticPr fontId="3" type="noConversion"/>
  </si>
  <si>
    <t>77</t>
    <phoneticPr fontId="3" type="noConversion"/>
  </si>
  <si>
    <t>王哲</t>
    <phoneticPr fontId="3" type="noConversion"/>
  </si>
  <si>
    <t>104035085600175</t>
  </si>
  <si>
    <t>120</t>
    <phoneticPr fontId="3" type="noConversion"/>
  </si>
  <si>
    <t>陈浩</t>
    <phoneticPr fontId="3" type="noConversion"/>
  </si>
  <si>
    <t>104975400339104</t>
  </si>
  <si>
    <t>102875210606482</t>
  </si>
  <si>
    <t>106135085600035</t>
  </si>
  <si>
    <t>103595210009662</t>
  </si>
  <si>
    <t>101455000016311</t>
  </si>
  <si>
    <t>103575210013857</t>
  </si>
  <si>
    <t>104235141111591</t>
  </si>
  <si>
    <t>104035085600460</t>
  </si>
  <si>
    <t>张梦缘</t>
    <phoneticPr fontId="3" type="noConversion"/>
  </si>
  <si>
    <t>103595210009701</t>
    <phoneticPr fontId="3" type="noConversion"/>
  </si>
  <si>
    <t>刘晨</t>
    <phoneticPr fontId="3" type="noConversion"/>
  </si>
  <si>
    <t>104975400339101</t>
  </si>
  <si>
    <t>张子贤</t>
    <phoneticPr fontId="3" type="noConversion"/>
  </si>
  <si>
    <t>143255140700001</t>
  </si>
  <si>
    <t>黄光杰</t>
    <phoneticPr fontId="3" type="noConversion"/>
  </si>
  <si>
    <t>106155085600922</t>
  </si>
  <si>
    <t>李佳美</t>
    <phoneticPr fontId="3" type="noConversion"/>
  </si>
  <si>
    <t>102875210604634</t>
  </si>
  <si>
    <t>管玉志</t>
    <phoneticPr fontId="3" type="noConversion"/>
  </si>
  <si>
    <t>102905211804536</t>
  </si>
  <si>
    <t>徐卓昱</t>
    <phoneticPr fontId="3" type="noConversion"/>
  </si>
  <si>
    <t>102875210607219</t>
  </si>
  <si>
    <t>王潇华</t>
    <phoneticPr fontId="3" type="noConversion"/>
  </si>
  <si>
    <t>104035085600558</t>
  </si>
  <si>
    <t>高子鑫</t>
    <phoneticPr fontId="3" type="noConversion"/>
  </si>
  <si>
    <t>102995210304203</t>
  </si>
  <si>
    <t>曹瑞瑞</t>
    <phoneticPr fontId="3" type="noConversion"/>
  </si>
  <si>
    <t>102875210607204</t>
  </si>
  <si>
    <t>孔文帅</t>
    <phoneticPr fontId="3" type="noConversion"/>
  </si>
  <si>
    <t>101125202503839</t>
  </si>
  <si>
    <t>106995610320524</t>
  </si>
  <si>
    <t>102905211804504</t>
  </si>
  <si>
    <t>102915210301083</t>
  </si>
  <si>
    <t>102915210301335</t>
  </si>
  <si>
    <t>101515000006488</t>
  </si>
  <si>
    <t>104035085600513</t>
  </si>
  <si>
    <t>106155085600615</t>
  </si>
  <si>
    <t>102935210609144</t>
  </si>
  <si>
    <t>103575210013788</t>
  </si>
  <si>
    <t>102855210001089</t>
  </si>
  <si>
    <t>106995410418057</t>
  </si>
  <si>
    <t>103375210013746</t>
  </si>
  <si>
    <t>104035085600488</t>
  </si>
  <si>
    <t>102805250005813</t>
  </si>
  <si>
    <t>19</t>
  </si>
  <si>
    <t>20</t>
  </si>
  <si>
    <t>21</t>
  </si>
  <si>
    <t>22</t>
  </si>
  <si>
    <t>23</t>
  </si>
  <si>
    <t>24</t>
  </si>
  <si>
    <t>王子骏</t>
  </si>
  <si>
    <t>102135000007948</t>
  </si>
  <si>
    <t>卢续政</t>
  </si>
  <si>
    <t>101455000001935</t>
  </si>
  <si>
    <t>杨骏鹏</t>
  </si>
  <si>
    <t>104975400339103</t>
  </si>
  <si>
    <t>杨宣</t>
  </si>
  <si>
    <t>100085210010374</t>
  </si>
  <si>
    <t>徐德荣</t>
  </si>
  <si>
    <t>104035085600754</t>
  </si>
  <si>
    <t>周愉欣</t>
  </si>
  <si>
    <t>144305174000181</t>
  </si>
  <si>
    <t>田茂余</t>
  </si>
  <si>
    <t>106985321210749</t>
  </si>
  <si>
    <t>丁海韵</t>
  </si>
  <si>
    <t>102945213205054</t>
  </si>
  <si>
    <t>李桃</t>
  </si>
  <si>
    <t>104975400337440</t>
  </si>
  <si>
    <t>刘赫翔</t>
  </si>
  <si>
    <t>100805180306897</t>
  </si>
  <si>
    <t>孙越越</t>
  </si>
  <si>
    <t>107105613302262</t>
  </si>
  <si>
    <t>杨梦倩</t>
  </si>
  <si>
    <t>102905211807733</t>
  </si>
  <si>
    <t>谢定洲</t>
  </si>
  <si>
    <t>106135085600649</t>
  </si>
  <si>
    <t>杨盛潮</t>
  </si>
  <si>
    <t>107005361615575</t>
  </si>
  <si>
    <t>周文军</t>
  </si>
  <si>
    <t>104035085600524</t>
  </si>
  <si>
    <t>吴浮召</t>
  </si>
  <si>
    <t>103585210011756</t>
  </si>
  <si>
    <t>徐子扬</t>
  </si>
  <si>
    <t>103575210009675</t>
  </si>
  <si>
    <t>王珍</t>
  </si>
  <si>
    <t>104035085600905</t>
  </si>
  <si>
    <t>胡佳伟</t>
  </si>
  <si>
    <t>107105141305988</t>
  </si>
  <si>
    <t>郭佳思</t>
  </si>
  <si>
    <t>102515000004810</t>
  </si>
  <si>
    <t>渠毅</t>
  </si>
  <si>
    <t>101455000014738</t>
  </si>
  <si>
    <t>101455000001426</t>
  </si>
  <si>
    <t>106355319024964</t>
  </si>
  <si>
    <t>102905211808759</t>
  </si>
  <si>
    <t>103375210013950</t>
  </si>
  <si>
    <t>103575210010751</t>
  </si>
  <si>
    <t>104595411130341</t>
  </si>
  <si>
    <t>103595210009640</t>
  </si>
  <si>
    <t>101455000002232</t>
  </si>
  <si>
    <t>102915210301230</t>
  </si>
  <si>
    <t>103595210009646</t>
  </si>
  <si>
    <t>104255540005161</t>
  </si>
  <si>
    <t>106155085600413</t>
  </si>
  <si>
    <t>107105321607519</t>
  </si>
  <si>
    <t>102135000008437</t>
  </si>
  <si>
    <t>104035085600853</t>
  </si>
  <si>
    <t>104225510913513</t>
  </si>
  <si>
    <t>102855210014017</t>
  </si>
  <si>
    <t>103575210007934</t>
  </si>
  <si>
    <t>101455000001932</t>
  </si>
  <si>
    <t>102845213425891</t>
  </si>
  <si>
    <t>102885500007565</t>
  </si>
  <si>
    <t>102555250003936</t>
  </si>
  <si>
    <t>王振阳</t>
  </si>
  <si>
    <t>106135085600021</t>
  </si>
  <si>
    <t>李卓宸</t>
  </si>
  <si>
    <t>106985142208613</t>
  </si>
  <si>
    <t>张雨</t>
  </si>
  <si>
    <t>102875210601736</t>
  </si>
  <si>
    <t>汪长委</t>
  </si>
  <si>
    <t>102915210301143</t>
  </si>
  <si>
    <t>李坤</t>
  </si>
  <si>
    <t>102875210606480</t>
  </si>
  <si>
    <t>朱俊茹</t>
  </si>
  <si>
    <t>100085210006231</t>
  </si>
  <si>
    <t>陈涛</t>
  </si>
  <si>
    <t>102905211808035</t>
  </si>
  <si>
    <t>王永杰</t>
  </si>
  <si>
    <t>107105620214612</t>
  </si>
  <si>
    <t>唐俪宁</t>
  </si>
  <si>
    <t>102905211808031</t>
  </si>
  <si>
    <t>王尉廷</t>
  </si>
  <si>
    <t>102905211804527</t>
  </si>
  <si>
    <t>邓子阳</t>
  </si>
  <si>
    <t>104035085600037</t>
  </si>
  <si>
    <t>徐诚筱</t>
  </si>
  <si>
    <t>100085210004687</t>
  </si>
  <si>
    <t>黄雨豪</t>
  </si>
  <si>
    <t>102885500011717</t>
  </si>
  <si>
    <t>芈坤坤</t>
  </si>
  <si>
    <t>104035085600166</t>
  </si>
  <si>
    <t>胡建建</t>
  </si>
  <si>
    <t>104975400337461</t>
  </si>
  <si>
    <t>唐捷轩</t>
  </si>
  <si>
    <t>104975400349404</t>
  </si>
  <si>
    <t>张祥瑞</t>
  </si>
  <si>
    <t>100085210003786</t>
  </si>
  <si>
    <t>彭玮</t>
  </si>
  <si>
    <t>102915210403588</t>
  </si>
  <si>
    <t>白海蕊</t>
  </si>
  <si>
    <t>107105141305987</t>
  </si>
  <si>
    <t>骆铖</t>
  </si>
  <si>
    <t>102875210606880</t>
  </si>
  <si>
    <t>李平</t>
  </si>
  <si>
    <t>103575210005760</t>
  </si>
  <si>
    <t>赵高高</t>
  </si>
  <si>
    <t>104975400337707</t>
  </si>
  <si>
    <t>刘一豪</t>
  </si>
  <si>
    <t>103585210012451</t>
  </si>
  <si>
    <t>兰余鑫</t>
  </si>
  <si>
    <t>104035085600657</t>
  </si>
  <si>
    <t>调剂</t>
  </si>
  <si>
    <t>范钦崟</t>
  </si>
  <si>
    <t>106135085600127</t>
  </si>
  <si>
    <t>张立超</t>
  </si>
  <si>
    <t>106995414818859</t>
  </si>
  <si>
    <t>许辽</t>
  </si>
  <si>
    <t>103585210004023</t>
  </si>
  <si>
    <t>杨峰</t>
  </si>
  <si>
    <t>102255210501572</t>
  </si>
  <si>
    <t>万思</t>
  </si>
  <si>
    <t>103575210012898</t>
  </si>
  <si>
    <t>王新舒</t>
  </si>
  <si>
    <t>102915210301054</t>
  </si>
  <si>
    <t>任乐翔</t>
  </si>
  <si>
    <t>102885500011718</t>
  </si>
  <si>
    <t>吕乐乐</t>
  </si>
  <si>
    <t>102915210301352</t>
  </si>
  <si>
    <t>287</t>
  </si>
  <si>
    <t>蒋智莹</t>
  </si>
  <si>
    <t>104035085600873</t>
  </si>
  <si>
    <t>余伟</t>
  </si>
  <si>
    <t>103595210009837</t>
  </si>
  <si>
    <t>张杰</t>
  </si>
  <si>
    <t>143255431500007</t>
  </si>
  <si>
    <t>316</t>
  </si>
  <si>
    <t>崔鹏</t>
  </si>
  <si>
    <t>102875210606748</t>
  </si>
  <si>
    <t>321</t>
  </si>
  <si>
    <t>张博义</t>
  </si>
  <si>
    <t>106995131513959</t>
  </si>
  <si>
    <t>周诗恒</t>
  </si>
  <si>
    <t>106115500900445</t>
  </si>
  <si>
    <t>孙硕</t>
  </si>
  <si>
    <t>104225510106455</t>
  </si>
  <si>
    <t>徐城</t>
  </si>
  <si>
    <t>106135085600670</t>
  </si>
  <si>
    <t>付晓鹍</t>
  </si>
  <si>
    <t>104255540004886</t>
  </si>
  <si>
    <t>陶定林</t>
  </si>
  <si>
    <t>106105085600423</t>
  </si>
  <si>
    <t>王浦舟</t>
  </si>
  <si>
    <t>102875210611372</t>
  </si>
  <si>
    <t>牛林武</t>
  </si>
  <si>
    <t>105305418007287</t>
  </si>
  <si>
    <t>惠斌</t>
  </si>
  <si>
    <t>100085210006233</t>
  </si>
  <si>
    <t>沈子杰</t>
  </si>
  <si>
    <t>102555250002964</t>
  </si>
  <si>
    <t>冯雨婷</t>
  </si>
  <si>
    <t>朱萍</t>
  </si>
  <si>
    <t>巴欣欣</t>
  </si>
  <si>
    <t>吴兴亚</t>
  </si>
  <si>
    <t>左昌盛</t>
  </si>
  <si>
    <t>徐园园</t>
  </si>
  <si>
    <t>肖雨</t>
  </si>
  <si>
    <t>崔正祺</t>
  </si>
  <si>
    <t>洪洁</t>
  </si>
  <si>
    <t>陈伟民</t>
  </si>
  <si>
    <t>胡聪慧</t>
  </si>
  <si>
    <t>于之洋</t>
  </si>
  <si>
    <t>万伟玉</t>
  </si>
  <si>
    <t>汤韫焘</t>
  </si>
  <si>
    <t>靳韩羽</t>
  </si>
  <si>
    <t>102885500007578</t>
  </si>
  <si>
    <t>陆盛楠</t>
    <phoneticPr fontId="3" type="noConversion"/>
  </si>
  <si>
    <t>102465520415331</t>
  </si>
  <si>
    <t>邓蕊</t>
    <phoneticPr fontId="3" type="noConversion"/>
  </si>
  <si>
    <t>106355319025200</t>
  </si>
  <si>
    <t>郑卜玮</t>
    <phoneticPr fontId="3" type="noConversion"/>
  </si>
  <si>
    <t>102885500014608</t>
  </si>
  <si>
    <t>刘毅</t>
    <phoneticPr fontId="3" type="noConversion"/>
  </si>
  <si>
    <t>102915210301292</t>
  </si>
  <si>
    <t>郝佳杰</t>
    <phoneticPr fontId="3" type="noConversion"/>
  </si>
  <si>
    <t>106995321216215</t>
  </si>
  <si>
    <t>周文彬</t>
    <phoneticPr fontId="3" type="noConversion"/>
  </si>
  <si>
    <t>104975400351160</t>
  </si>
  <si>
    <t>刁宇航</t>
    <phoneticPr fontId="3" type="noConversion"/>
  </si>
  <si>
    <t>100055321207630</t>
  </si>
  <si>
    <t>107055610302862</t>
  </si>
  <si>
    <t>103595210009668</t>
  </si>
  <si>
    <t>100055610312654</t>
  </si>
  <si>
    <t>102915210301195</t>
  </si>
  <si>
    <t>103585210004019</t>
  </si>
  <si>
    <t>103575210004564</t>
  </si>
  <si>
    <t>105905678913152</t>
  </si>
  <si>
    <t>102805250006804</t>
  </si>
  <si>
    <t>103575210005764</t>
  </si>
  <si>
    <t>102885100002021</t>
  </si>
  <si>
    <t>102515000005455</t>
  </si>
  <si>
    <t>104595410930075</t>
  </si>
  <si>
    <t>104975400350901</t>
  </si>
  <si>
    <t>102915210301542</t>
  </si>
  <si>
    <t>是</t>
    <phoneticPr fontId="3" type="noConversion"/>
  </si>
  <si>
    <t>88</t>
    <phoneticPr fontId="3" type="noConversion"/>
  </si>
  <si>
    <t>张凡</t>
  </si>
  <si>
    <t>100085210007585</t>
  </si>
  <si>
    <t>朱宇</t>
  </si>
  <si>
    <t>100085210006173</t>
  </si>
  <si>
    <t>薛雅丹</t>
  </si>
  <si>
    <t>102555250002789</t>
  </si>
  <si>
    <t>刘莹莹</t>
  </si>
  <si>
    <t>104255540010640</t>
  </si>
  <si>
    <t>罗方明</t>
  </si>
  <si>
    <t>106105085600289</t>
  </si>
  <si>
    <t>冯士龙</t>
  </si>
  <si>
    <t>107015322407542</t>
  </si>
  <si>
    <t>王伟</t>
  </si>
  <si>
    <t>106135085600050</t>
  </si>
  <si>
    <t>王琳琳</t>
  </si>
  <si>
    <t>104225510913386</t>
  </si>
  <si>
    <t>桂悦</t>
  </si>
  <si>
    <t>105905678916189</t>
  </si>
  <si>
    <t>黄柏森</t>
  </si>
  <si>
    <t>102915210301532</t>
  </si>
  <si>
    <t>徐茗静</t>
  </si>
  <si>
    <t>104035085600309</t>
  </si>
  <si>
    <t>袁星宇</t>
  </si>
  <si>
    <t>102915210301076</t>
  </si>
  <si>
    <t>姓名</t>
    <phoneticPr fontId="3" type="noConversion"/>
  </si>
  <si>
    <t>考生编号</t>
    <phoneticPr fontId="3" type="noConversion"/>
  </si>
  <si>
    <t>085601</t>
  </si>
  <si>
    <t>085602</t>
  </si>
  <si>
    <t>085603</t>
  </si>
  <si>
    <t>085604</t>
  </si>
  <si>
    <t>085605</t>
  </si>
  <si>
    <t>085606</t>
  </si>
  <si>
    <t>085607</t>
  </si>
  <si>
    <t>085608</t>
  </si>
  <si>
    <t>085609</t>
  </si>
  <si>
    <t>085610</t>
  </si>
  <si>
    <t>085611</t>
  </si>
  <si>
    <t>085612</t>
  </si>
  <si>
    <t>085613</t>
  </si>
  <si>
    <t>085614</t>
  </si>
  <si>
    <t>085615</t>
  </si>
  <si>
    <t>085616</t>
  </si>
  <si>
    <t>085617</t>
  </si>
  <si>
    <t>085618</t>
  </si>
  <si>
    <t>085619</t>
  </si>
  <si>
    <t>085620</t>
  </si>
  <si>
    <t>085621</t>
  </si>
  <si>
    <t>085622</t>
  </si>
  <si>
    <t>085623</t>
  </si>
  <si>
    <t>085624</t>
  </si>
  <si>
    <t>085625</t>
  </si>
  <si>
    <t>085626</t>
  </si>
  <si>
    <t>085627</t>
  </si>
  <si>
    <t>085628</t>
  </si>
  <si>
    <t>085629</t>
  </si>
  <si>
    <t>085630</t>
  </si>
  <si>
    <t>085631</t>
  </si>
  <si>
    <t>085632</t>
  </si>
  <si>
    <t>085633</t>
  </si>
  <si>
    <t>085634</t>
  </si>
  <si>
    <t>085635</t>
  </si>
  <si>
    <t>085636</t>
  </si>
  <si>
    <t>085637</t>
  </si>
  <si>
    <t>085638</t>
  </si>
  <si>
    <t>085639</t>
  </si>
  <si>
    <t>085640</t>
  </si>
  <si>
    <t>085641</t>
  </si>
  <si>
    <t>085642</t>
  </si>
  <si>
    <t>085643</t>
  </si>
  <si>
    <t>085644</t>
  </si>
  <si>
    <t>085645</t>
  </si>
  <si>
    <t>085646</t>
  </si>
  <si>
    <t>085647</t>
  </si>
  <si>
    <t>085648</t>
  </si>
  <si>
    <t>085649</t>
  </si>
  <si>
    <t>085650</t>
  </si>
  <si>
    <t>085651</t>
  </si>
  <si>
    <t>085652</t>
  </si>
  <si>
    <t>085653</t>
  </si>
  <si>
    <t>085654</t>
  </si>
  <si>
    <t>085655</t>
  </si>
  <si>
    <t>085656</t>
  </si>
  <si>
    <t>085657</t>
  </si>
  <si>
    <t>085658</t>
  </si>
  <si>
    <t>085659</t>
  </si>
  <si>
    <t>085660</t>
  </si>
  <si>
    <t>085661</t>
  </si>
  <si>
    <t>085662</t>
  </si>
  <si>
    <t>085663</t>
  </si>
  <si>
    <t>085664</t>
  </si>
  <si>
    <t>085665</t>
  </si>
  <si>
    <t>085666</t>
  </si>
  <si>
    <t>085667</t>
  </si>
  <si>
    <t>085668</t>
  </si>
  <si>
    <t>085669</t>
  </si>
  <si>
    <t>085670</t>
  </si>
  <si>
    <t>085671</t>
  </si>
  <si>
    <t>085672</t>
  </si>
  <si>
    <t>085673</t>
  </si>
  <si>
    <t>085674</t>
  </si>
  <si>
    <t>085675</t>
  </si>
  <si>
    <t>085676</t>
  </si>
  <si>
    <t>085677</t>
  </si>
  <si>
    <t>085678</t>
  </si>
  <si>
    <t>085679</t>
  </si>
  <si>
    <t>085680</t>
  </si>
  <si>
    <t>085681</t>
  </si>
  <si>
    <t>085682</t>
  </si>
  <si>
    <t>1</t>
    <phoneticPr fontId="3" type="noConversion"/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</si>
  <si>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</si>
  <si>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</si>
  <si>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</si>
  <si>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</si>
  <si>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</si>
  <si>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</si>
  <si>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</si>
  <si>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</si>
  <si>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</si>
  <si>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</si>
  <si>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</si>
  <si>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</si>
  <si>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</si>
  <si>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</si>
  <si>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</si>
  <si>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</si>
  <si>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</si>
  <si>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</si>
  <si>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</si>
  <si>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</si>
  <si>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</si>
  <si>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</si>
  <si>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</si>
  <si>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</si>
  <si>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</si>
  <si>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</si>
  <si>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</si>
  <si>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</si>
  <si>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</si>
  <si>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</si>
  <si>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</si>
  <si>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</si>
  <si>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</si>
  <si>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</si>
  <si>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</si>
  <si>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</si>
  <si>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</si>
  <si>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</si>
  <si>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</si>
  <si>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</si>
  <si>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</si>
  <si>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</si>
  <si>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</si>
  <si>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</si>
  <si>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</si>
  <si>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</si>
  <si>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</si>
  <si>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</si>
  <si>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</si>
  <si>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</si>
  <si>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</si>
  <si>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</si>
  <si>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</si>
  <si>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</si>
  <si>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</si>
  <si>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</si>
  <si>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</si>
  <si>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</si>
  <si>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</si>
  <si>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r>
      <t xml:space="preserve">综合成绩
（保留至小数点后2位小数）
</t>
    </r>
    <r>
      <rPr>
        <sz val="9"/>
        <rFont val="宋体"/>
        <family val="3"/>
        <charset val="134"/>
      </rPr>
      <t>综合成绩=初试成绩*70%+复试总成绩*30%</t>
    </r>
  </si>
  <si>
    <t>樊恩洋</t>
  </si>
  <si>
    <t>武宇航</t>
  </si>
  <si>
    <t>王文宣</t>
  </si>
  <si>
    <t>周豪</t>
  </si>
  <si>
    <t>于志浩</t>
  </si>
  <si>
    <t>姚泽宇</t>
  </si>
  <si>
    <t>张驰</t>
  </si>
  <si>
    <t>徐圣益</t>
    <phoneticPr fontId="3" type="noConversion"/>
  </si>
  <si>
    <t>085683</t>
  </si>
  <si>
    <t>085684</t>
  </si>
  <si>
    <t>085685</t>
  </si>
  <si>
    <t>085686</t>
  </si>
  <si>
    <t>085687</t>
  </si>
  <si>
    <t>085688</t>
  </si>
  <si>
    <t>085689</t>
  </si>
  <si>
    <t>085690</t>
  </si>
  <si>
    <t>085691</t>
  </si>
  <si>
    <t>085692</t>
  </si>
  <si>
    <t>085693</t>
  </si>
  <si>
    <t>085694</t>
  </si>
  <si>
    <t>085695</t>
  </si>
  <si>
    <t>085696</t>
  </si>
  <si>
    <t>085697</t>
  </si>
  <si>
    <t>085698</t>
  </si>
  <si>
    <t>085699</t>
  </si>
  <si>
    <t>085700</t>
  </si>
  <si>
    <t>085701</t>
  </si>
  <si>
    <t>085702</t>
  </si>
  <si>
    <t>否</t>
  </si>
  <si>
    <t>李自豪</t>
  </si>
  <si>
    <t>杜卓</t>
  </si>
  <si>
    <t>王晨恒</t>
  </si>
  <si>
    <t>邱佳亮</t>
  </si>
  <si>
    <t>杨涵</t>
  </si>
  <si>
    <t>沈乐</t>
  </si>
  <si>
    <t>140</t>
  </si>
  <si>
    <t>张靖凯</t>
  </si>
  <si>
    <t>朱墨妍</t>
  </si>
  <si>
    <t>102915210402784</t>
  </si>
  <si>
    <t>孙林飞</t>
  </si>
  <si>
    <t>张淇瑞</t>
  </si>
  <si>
    <t>王建辉</t>
  </si>
  <si>
    <t>朱春洋</t>
  </si>
  <si>
    <t>吴子平</t>
  </si>
  <si>
    <t>左孟娇</t>
  </si>
  <si>
    <t>刘云飞</t>
  </si>
  <si>
    <t>信玉杰</t>
  </si>
  <si>
    <t>王笑笑</t>
  </si>
  <si>
    <t>钟友杰</t>
  </si>
  <si>
    <t>赵晓雅</t>
  </si>
  <si>
    <t>岳明杨</t>
  </si>
  <si>
    <t>130</t>
  </si>
  <si>
    <t>刘庆莲</t>
  </si>
  <si>
    <t>陈思维</t>
  </si>
  <si>
    <t>汪斌</t>
  </si>
  <si>
    <t>张方正</t>
  </si>
  <si>
    <t>亓向东</t>
  </si>
  <si>
    <t>86</t>
  </si>
  <si>
    <t>王沁玥</t>
  </si>
  <si>
    <t>陈清</t>
  </si>
  <si>
    <t>90</t>
  </si>
  <si>
    <t>王玲爽</t>
  </si>
  <si>
    <t>120</t>
  </si>
  <si>
    <t>倪玮</t>
  </si>
  <si>
    <t>102915210301105</t>
  </si>
  <si>
    <t>何知胜</t>
  </si>
  <si>
    <t>罗时铃</t>
  </si>
  <si>
    <t>李格</t>
  </si>
  <si>
    <t>张佳敏</t>
  </si>
  <si>
    <t>刘宗昊</t>
  </si>
  <si>
    <t>鲍雅婷</t>
  </si>
  <si>
    <t>王飞虎</t>
  </si>
  <si>
    <t>刘子辰</t>
  </si>
  <si>
    <t>郭航宇</t>
  </si>
  <si>
    <t>谢才东</t>
  </si>
  <si>
    <t>彭晓剑</t>
  </si>
  <si>
    <t>孙浩楠</t>
  </si>
  <si>
    <t>杨颖哲夫</t>
  </si>
  <si>
    <t>管至豪</t>
  </si>
  <si>
    <t>肖飞</t>
  </si>
  <si>
    <t>张天宇</t>
  </si>
  <si>
    <t>乔诗莹</t>
  </si>
  <si>
    <t>丛锦然</t>
  </si>
  <si>
    <t>李硕</t>
  </si>
  <si>
    <t>曾庆豪</t>
  </si>
  <si>
    <t>韩佳瑶</t>
  </si>
  <si>
    <t>余博</t>
  </si>
  <si>
    <t>是</t>
    <phoneticPr fontId="3" type="noConversion"/>
  </si>
  <si>
    <t>否</t>
    <phoneticPr fontId="3" type="noConversion"/>
  </si>
  <si>
    <r>
      <t xml:space="preserve">         江苏科技大学</t>
    </r>
    <r>
      <rPr>
        <b/>
        <u/>
        <sz val="16"/>
        <rFont val="仿宋_GB2312"/>
        <family val="3"/>
        <charset val="134"/>
      </rPr>
      <t xml:space="preserve">  材料科学与工程  学院 </t>
    </r>
    <r>
      <rPr>
        <b/>
        <sz val="16"/>
        <rFont val="仿宋_GB2312"/>
        <family val="3"/>
        <charset val="134"/>
      </rPr>
      <t>2025年硕士研究生复试录取排序表</t>
    </r>
    <phoneticPr fontId="3" type="noConversion"/>
  </si>
  <si>
    <t>备注</t>
    <phoneticPr fontId="3" type="noConversion"/>
  </si>
  <si>
    <t>103595210001495</t>
    <phoneticPr fontId="3" type="noConversion"/>
  </si>
  <si>
    <t>102885500012386</t>
    <phoneticPr fontId="3" type="noConversion"/>
  </si>
  <si>
    <t>102915210402786</t>
    <phoneticPr fontId="3" type="noConversion"/>
  </si>
  <si>
    <t>104595411130474</t>
    <phoneticPr fontId="3" type="noConversion"/>
  </si>
  <si>
    <t>104255540006702</t>
    <phoneticPr fontId="3" type="noConversion"/>
  </si>
  <si>
    <t>102885500009531</t>
    <phoneticPr fontId="3" type="noConversion"/>
  </si>
  <si>
    <t>102925210100095</t>
    <phoneticPr fontId="3" type="noConversion"/>
  </si>
  <si>
    <t>100055411610707</t>
    <phoneticPr fontId="3" type="noConversion"/>
  </si>
  <si>
    <t>专业综合
面试不合格</t>
    <phoneticPr fontId="3" type="noConversion"/>
  </si>
  <si>
    <t>306</t>
  </si>
  <si>
    <t>306</t>
    <phoneticPr fontId="3" type="noConversion"/>
  </si>
  <si>
    <r>
      <rPr>
        <b/>
        <sz val="9"/>
        <rFont val="黑体"/>
        <family val="3"/>
        <charset val="134"/>
      </rPr>
      <t xml:space="preserve">综合成绩
（保留至小数点后2位小数）
</t>
    </r>
    <r>
      <rPr>
        <sz val="9"/>
        <rFont val="黑体"/>
        <family val="3"/>
        <charset val="134"/>
      </rPr>
      <t>综合成绩=初试成绩*70%+复试总成绩*30%</t>
    </r>
  </si>
  <si>
    <t>080500</t>
  </si>
  <si>
    <t>材料科学与工程</t>
  </si>
  <si>
    <r>
      <rPr>
        <sz val="11"/>
        <rFont val="宋体"/>
        <family val="3"/>
        <charset val="134"/>
      </rPr>
      <t>周飞鸿</t>
    </r>
  </si>
  <si>
    <t>101455000011502</t>
  </si>
  <si>
    <t>是</t>
  </si>
  <si>
    <t>赵誉</t>
  </si>
  <si>
    <t>102875210607224</t>
  </si>
  <si>
    <r>
      <rPr>
        <sz val="11"/>
        <rFont val="宋体"/>
        <family val="3"/>
        <charset val="134"/>
      </rPr>
      <t>孙宇呈</t>
    </r>
  </si>
  <si>
    <t>104595410930326</t>
  </si>
  <si>
    <t>兰慧鸿</t>
  </si>
  <si>
    <t>103595210004744</t>
  </si>
  <si>
    <r>
      <rPr>
        <sz val="11"/>
        <rFont val="宋体"/>
        <family val="3"/>
        <charset val="134"/>
      </rPr>
      <t>钟若曦</t>
    </r>
  </si>
  <si>
    <t>102885500010854</t>
  </si>
  <si>
    <r>
      <rPr>
        <sz val="11"/>
        <rFont val="宋体"/>
        <family val="3"/>
        <charset val="134"/>
      </rPr>
      <t>杨迪</t>
    </r>
  </si>
  <si>
    <t>106355319024901</t>
  </si>
  <si>
    <r>
      <rPr>
        <sz val="11"/>
        <rFont val="宋体"/>
        <family val="3"/>
        <charset val="134"/>
      </rPr>
      <t>陈慧琳</t>
    </r>
  </si>
  <si>
    <t>104035085600071</t>
  </si>
  <si>
    <r>
      <rPr>
        <sz val="11"/>
        <rFont val="宋体"/>
        <family val="3"/>
        <charset val="134"/>
      </rPr>
      <t>殷明杰</t>
    </r>
  </si>
  <si>
    <r>
      <rPr>
        <sz val="11"/>
        <rFont val="宋体"/>
        <family val="3"/>
        <charset val="134"/>
      </rPr>
      <t>史佳欣</t>
    </r>
  </si>
  <si>
    <r>
      <rPr>
        <sz val="11"/>
        <rFont val="宋体"/>
        <family val="3"/>
        <charset val="134"/>
      </rPr>
      <t>张凡阳</t>
    </r>
  </si>
  <si>
    <t>102875210604443</t>
  </si>
  <si>
    <r>
      <rPr>
        <sz val="11"/>
        <rFont val="宋体"/>
        <family val="3"/>
        <charset val="134"/>
      </rPr>
      <t>林芷民</t>
    </r>
  </si>
  <si>
    <t>102555250006922</t>
  </si>
  <si>
    <r>
      <rPr>
        <sz val="11"/>
        <rFont val="宋体"/>
        <family val="3"/>
        <charset val="134"/>
      </rPr>
      <t>张睿</t>
    </r>
  </si>
  <si>
    <t>827055000000008</t>
  </si>
  <si>
    <t>赵阳</t>
  </si>
  <si>
    <t>102875210607223</t>
  </si>
  <si>
    <r>
      <rPr>
        <sz val="11"/>
        <rFont val="宋体"/>
        <family val="3"/>
        <charset val="134"/>
      </rPr>
      <t>吴军</t>
    </r>
  </si>
  <si>
    <t>102515000008341</t>
  </si>
  <si>
    <r>
      <rPr>
        <sz val="11"/>
        <rFont val="宋体"/>
        <family val="3"/>
        <charset val="134"/>
      </rPr>
      <t>刘宇峰</t>
    </r>
  </si>
  <si>
    <t>100055440812072</t>
  </si>
  <si>
    <r>
      <rPr>
        <sz val="11"/>
        <rFont val="宋体"/>
        <family val="3"/>
        <charset val="134"/>
      </rPr>
      <t>杨柳</t>
    </r>
  </si>
  <si>
    <t>103595210004517</t>
  </si>
  <si>
    <r>
      <rPr>
        <sz val="11"/>
        <rFont val="宋体"/>
        <family val="3"/>
        <charset val="134"/>
      </rPr>
      <t>陈缘</t>
    </r>
  </si>
  <si>
    <t>106355319024799</t>
  </si>
  <si>
    <r>
      <rPr>
        <sz val="11"/>
        <rFont val="宋体"/>
        <family val="3"/>
        <charset val="134"/>
      </rPr>
      <t>潘秋夷</t>
    </r>
  </si>
  <si>
    <t>106995321916364</t>
  </si>
  <si>
    <t>方品笑</t>
  </si>
  <si>
    <t>102875210607207</t>
  </si>
  <si>
    <r>
      <rPr>
        <sz val="11"/>
        <rFont val="宋体"/>
        <family val="3"/>
        <charset val="134"/>
      </rPr>
      <t>王莹</t>
    </r>
  </si>
  <si>
    <t>102855210011705</t>
  </si>
  <si>
    <r>
      <rPr>
        <sz val="11"/>
        <rFont val="宋体"/>
        <family val="3"/>
        <charset val="134"/>
      </rPr>
      <t>李国超</t>
    </r>
  </si>
  <si>
    <t>106115000900237</t>
  </si>
  <si>
    <r>
      <rPr>
        <sz val="11"/>
        <rFont val="宋体"/>
        <family val="3"/>
        <charset val="134"/>
      </rPr>
      <t>陈丽娟</t>
    </r>
  </si>
  <si>
    <t>102875210611568</t>
  </si>
  <si>
    <r>
      <rPr>
        <sz val="11"/>
        <rFont val="宋体"/>
        <family val="3"/>
        <charset val="134"/>
      </rPr>
      <t>陈铭淳</t>
    </r>
  </si>
  <si>
    <t>105335432706231</t>
  </si>
  <si>
    <t>鞠恒冬</t>
  </si>
  <si>
    <t>102865414817156</t>
  </si>
  <si>
    <t>戴雨廷</t>
  </si>
  <si>
    <t>102855210010220</t>
  </si>
  <si>
    <r>
      <rPr>
        <sz val="11"/>
        <rFont val="宋体"/>
        <family val="3"/>
        <charset val="134"/>
      </rPr>
      <t>许馨丹</t>
    </r>
  </si>
  <si>
    <t>102865321408228</t>
  </si>
  <si>
    <t>杨扬</t>
  </si>
  <si>
    <t>106135080500053</t>
  </si>
  <si>
    <t>王宇晨</t>
  </si>
  <si>
    <t>102805250005695</t>
  </si>
  <si>
    <r>
      <rPr>
        <sz val="11"/>
        <rFont val="宋体"/>
        <family val="3"/>
        <charset val="134"/>
      </rPr>
      <t>杜昊</t>
    </r>
  </si>
  <si>
    <t>102855210009525</t>
  </si>
  <si>
    <t>孙桐</t>
  </si>
  <si>
    <t>102875210605499</t>
  </si>
  <si>
    <r>
      <rPr>
        <sz val="11"/>
        <rFont val="宋体"/>
        <family val="3"/>
        <charset val="134"/>
      </rPr>
      <t>付衡</t>
    </r>
  </si>
  <si>
    <t>102875210606622</t>
  </si>
  <si>
    <r>
      <rPr>
        <sz val="11"/>
        <rFont val="宋体"/>
        <family val="3"/>
        <charset val="134"/>
      </rPr>
      <t>黄旭</t>
    </r>
  </si>
  <si>
    <t>102855210018801</t>
  </si>
  <si>
    <r>
      <rPr>
        <sz val="11"/>
        <rFont val="宋体"/>
        <family val="3"/>
        <charset val="134"/>
      </rPr>
      <t>李汝林</t>
    </r>
  </si>
  <si>
    <t>105325210308876</t>
  </si>
  <si>
    <r>
      <rPr>
        <sz val="11"/>
        <rFont val="宋体"/>
        <family val="3"/>
        <charset val="134"/>
      </rPr>
      <t>蒋昊彬</t>
    </r>
  </si>
  <si>
    <t>102555250003599</t>
  </si>
  <si>
    <r>
      <rPr>
        <sz val="11"/>
        <rFont val="宋体"/>
        <family val="3"/>
        <charset val="134"/>
      </rPr>
      <t>柯言</t>
    </r>
  </si>
  <si>
    <t>102555250002469</t>
  </si>
  <si>
    <r>
      <rPr>
        <sz val="11"/>
        <rFont val="宋体"/>
        <family val="3"/>
        <charset val="134"/>
      </rPr>
      <t>赵鑫宇</t>
    </r>
  </si>
  <si>
    <t>103585210004006</t>
  </si>
  <si>
    <r>
      <rPr>
        <sz val="11"/>
        <rFont val="宋体"/>
        <family val="3"/>
        <charset val="134"/>
      </rPr>
      <t>任敏文</t>
    </r>
  </si>
  <si>
    <t>105335142413210</t>
  </si>
  <si>
    <r>
      <rPr>
        <sz val="11"/>
        <rFont val="宋体"/>
        <family val="3"/>
        <charset val="134"/>
      </rPr>
      <t>郑州</t>
    </r>
  </si>
  <si>
    <t>102855210011704</t>
  </si>
  <si>
    <r>
      <rPr>
        <sz val="11"/>
        <rFont val="宋体"/>
        <family val="3"/>
        <charset val="134"/>
      </rPr>
      <t>陈东俊</t>
    </r>
  </si>
  <si>
    <t>105595210001331</t>
  </si>
  <si>
    <r>
      <rPr>
        <sz val="11"/>
        <rFont val="宋体"/>
        <family val="3"/>
        <charset val="134"/>
      </rPr>
      <t>董磊</t>
    </r>
  </si>
  <si>
    <t>100805180106328</t>
  </si>
  <si>
    <r>
      <rPr>
        <sz val="11"/>
        <rFont val="宋体"/>
        <family val="3"/>
        <charset val="134"/>
      </rPr>
      <t>熊凤</t>
    </r>
  </si>
  <si>
    <t>106135080500041</t>
  </si>
  <si>
    <r>
      <rPr>
        <sz val="11"/>
        <rFont val="宋体"/>
        <family val="3"/>
        <charset val="134"/>
      </rPr>
      <t>万佳辉</t>
    </r>
  </si>
  <si>
    <t>102935210605885</t>
  </si>
  <si>
    <r>
      <rPr>
        <sz val="11"/>
        <rFont val="宋体"/>
        <family val="3"/>
        <charset val="134"/>
      </rPr>
      <t>柳傲然</t>
    </r>
  </si>
  <si>
    <t>104975400342552</t>
  </si>
  <si>
    <r>
      <rPr>
        <sz val="11"/>
        <rFont val="宋体"/>
        <family val="3"/>
        <charset val="134"/>
      </rPr>
      <t>杨星</t>
    </r>
  </si>
  <si>
    <t>102135000009204</t>
  </si>
  <si>
    <r>
      <rPr>
        <sz val="11"/>
        <rFont val="宋体"/>
        <family val="3"/>
        <charset val="134"/>
      </rPr>
      <t>陈佳鑫</t>
    </r>
  </si>
  <si>
    <t>104975400343689</t>
  </si>
  <si>
    <t>陈鑫</t>
  </si>
  <si>
    <t>102885500006675</t>
  </si>
  <si>
    <r>
      <rPr>
        <sz val="11"/>
        <rFont val="宋体"/>
        <family val="3"/>
        <charset val="134"/>
      </rPr>
      <t>曾红伟</t>
    </r>
  </si>
  <si>
    <t>102885500012071</t>
  </si>
  <si>
    <t>王一凡</t>
  </si>
  <si>
    <t>102555250002917</t>
  </si>
  <si>
    <r>
      <rPr>
        <sz val="11"/>
        <rFont val="宋体"/>
        <family val="3"/>
        <charset val="134"/>
      </rPr>
      <t>黄书飞</t>
    </r>
  </si>
  <si>
    <t>104035085600050</t>
  </si>
  <si>
    <r>
      <rPr>
        <sz val="11"/>
        <rFont val="宋体"/>
        <family val="3"/>
        <charset val="134"/>
      </rPr>
      <t>尹洋洋</t>
    </r>
  </si>
  <si>
    <t>102905211802425</t>
  </si>
  <si>
    <r>
      <rPr>
        <sz val="11"/>
        <rFont val="宋体"/>
        <family val="3"/>
        <charset val="134"/>
      </rPr>
      <t>闫培娟</t>
    </r>
  </si>
  <si>
    <t>107105411310234</t>
  </si>
  <si>
    <r>
      <rPr>
        <sz val="11"/>
        <rFont val="宋体"/>
        <family val="3"/>
        <charset val="134"/>
      </rPr>
      <t>刘瑞</t>
    </r>
  </si>
  <si>
    <t>100055230307194</t>
  </si>
  <si>
    <r>
      <rPr>
        <sz val="11"/>
        <rFont val="宋体"/>
        <family val="3"/>
        <charset val="134"/>
      </rPr>
      <t>王可欣</t>
    </r>
  </si>
  <si>
    <t>101835214310554</t>
  </si>
  <si>
    <r>
      <rPr>
        <sz val="11"/>
        <rFont val="宋体"/>
        <family val="3"/>
        <charset val="134"/>
      </rPr>
      <t>杨栋</t>
    </r>
  </si>
  <si>
    <t>102855210011958</t>
  </si>
  <si>
    <r>
      <rPr>
        <sz val="11"/>
        <rFont val="宋体"/>
        <family val="3"/>
        <charset val="134"/>
      </rPr>
      <t>刘甜甜</t>
    </r>
  </si>
  <si>
    <t>100805180106217</t>
  </si>
  <si>
    <t>陈恒兵</t>
  </si>
  <si>
    <t>102875210601598</t>
  </si>
  <si>
    <r>
      <rPr>
        <sz val="11"/>
        <rFont val="宋体"/>
        <family val="3"/>
        <charset val="134"/>
      </rPr>
      <t>徐海洛</t>
    </r>
  </si>
  <si>
    <t>102865322109827</t>
  </si>
  <si>
    <r>
      <rPr>
        <sz val="11"/>
        <rFont val="宋体"/>
        <family val="3"/>
        <charset val="134"/>
      </rPr>
      <t>蒋豪</t>
    </r>
  </si>
  <si>
    <t>103585210013797</t>
  </si>
  <si>
    <t>罗韩</t>
  </si>
  <si>
    <t>102555250002074</t>
  </si>
  <si>
    <r>
      <rPr>
        <sz val="11"/>
        <rFont val="宋体"/>
        <family val="3"/>
        <charset val="134"/>
      </rPr>
      <t>舒杰</t>
    </r>
  </si>
  <si>
    <r>
      <rPr>
        <sz val="10"/>
        <rFont val="宋体"/>
        <family val="3"/>
        <charset val="134"/>
      </rPr>
      <t>全宇鑫</t>
    </r>
  </si>
  <si>
    <t>102875210608986</t>
  </si>
  <si>
    <r>
      <rPr>
        <sz val="11"/>
        <rFont val="宋体"/>
        <family val="3"/>
        <charset val="134"/>
      </rPr>
      <t>宗博</t>
    </r>
  </si>
  <si>
    <t>102905211800453</t>
  </si>
  <si>
    <r>
      <rPr>
        <sz val="11"/>
        <rFont val="宋体"/>
        <family val="3"/>
        <charset val="134"/>
      </rPr>
      <t>凌政</t>
    </r>
  </si>
  <si>
    <r>
      <rPr>
        <sz val="11"/>
        <rFont val="宋体"/>
        <family val="3"/>
        <charset val="134"/>
      </rPr>
      <t>邢湘雨</t>
    </r>
  </si>
  <si>
    <t>100085210008285</t>
  </si>
  <si>
    <t>王友田</t>
  </si>
  <si>
    <t>100055370709700</t>
  </si>
  <si>
    <t>张志阳</t>
  </si>
  <si>
    <t>102855210007092</t>
  </si>
  <si>
    <r>
      <rPr>
        <sz val="11"/>
        <rFont val="宋体"/>
        <family val="3"/>
        <charset val="134"/>
      </rPr>
      <t>钱汉飞</t>
    </r>
  </si>
  <si>
    <t>102875210607212</t>
  </si>
  <si>
    <t>王睿琪</t>
  </si>
  <si>
    <t>103585210003970</t>
  </si>
  <si>
    <t>杨旺</t>
  </si>
  <si>
    <t>102875210607202</t>
  </si>
  <si>
    <r>
      <rPr>
        <sz val="11"/>
        <rFont val="宋体"/>
        <family val="3"/>
        <charset val="134"/>
      </rPr>
      <t>梁思</t>
    </r>
  </si>
  <si>
    <r>
      <rPr>
        <sz val="11"/>
        <rFont val="宋体"/>
        <family val="3"/>
        <charset val="134"/>
      </rPr>
      <t>倪琳</t>
    </r>
  </si>
  <si>
    <t>102885500005578</t>
  </si>
  <si>
    <r>
      <rPr>
        <sz val="11"/>
        <rFont val="宋体"/>
        <family val="3"/>
        <charset val="134"/>
      </rPr>
      <t>张正铭</t>
    </r>
  </si>
  <si>
    <t>101455000016763</t>
  </si>
  <si>
    <r>
      <rPr>
        <sz val="11"/>
        <rFont val="宋体"/>
        <family val="3"/>
        <charset val="134"/>
      </rPr>
      <t>冯慧晶</t>
    </r>
  </si>
  <si>
    <t>102555250001762</t>
  </si>
  <si>
    <r>
      <rPr>
        <sz val="11"/>
        <rFont val="宋体"/>
        <family val="3"/>
        <charset val="134"/>
      </rPr>
      <t>田华峰</t>
    </r>
  </si>
  <si>
    <t>102515000005889</t>
  </si>
  <si>
    <r>
      <rPr>
        <sz val="11"/>
        <rFont val="宋体"/>
        <family val="3"/>
        <charset val="134"/>
      </rPr>
      <t>彭家伟</t>
    </r>
  </si>
  <si>
    <t>102855210020449</t>
  </si>
  <si>
    <r>
      <rPr>
        <sz val="11"/>
        <rFont val="宋体"/>
        <family val="3"/>
        <charset val="134"/>
      </rPr>
      <t>刘华成</t>
    </r>
  </si>
  <si>
    <t>107015211406261</t>
  </si>
  <si>
    <r>
      <rPr>
        <sz val="11"/>
        <rFont val="宋体"/>
        <family val="3"/>
        <charset val="134"/>
      </rPr>
      <t>张星灿</t>
    </r>
  </si>
  <si>
    <t>103845214110184</t>
  </si>
  <si>
    <r>
      <rPr>
        <sz val="11"/>
        <rFont val="宋体"/>
        <family val="3"/>
        <charset val="134"/>
      </rPr>
      <t>张羊</t>
    </r>
  </si>
  <si>
    <t>102555250002918</t>
  </si>
  <si>
    <r>
      <rPr>
        <sz val="11"/>
        <rFont val="宋体"/>
        <family val="3"/>
        <charset val="134"/>
      </rPr>
      <t>徐宏宇</t>
    </r>
  </si>
  <si>
    <t>101835214304633</t>
  </si>
  <si>
    <t>已被其他高校录取</t>
  </si>
  <si>
    <r>
      <rPr>
        <sz val="10"/>
        <rFont val="宋体"/>
        <family val="3"/>
        <charset val="134"/>
      </rPr>
      <t>李湘</t>
    </r>
  </si>
  <si>
    <t>118455002003111</t>
  </si>
  <si>
    <r>
      <rPr>
        <sz val="11"/>
        <rFont val="宋体"/>
        <family val="3"/>
        <charset val="134"/>
      </rPr>
      <t>谭仁杰</t>
    </r>
  </si>
  <si>
    <t>102885500013606</t>
  </si>
  <si>
    <r>
      <rPr>
        <sz val="11"/>
        <rFont val="宋体"/>
        <family val="3"/>
        <charset val="134"/>
      </rPr>
      <t>沈号</t>
    </r>
  </si>
  <si>
    <t>102855210010211</t>
  </si>
  <si>
    <r>
      <rPr>
        <sz val="11"/>
        <rFont val="宋体"/>
        <family val="3"/>
        <charset val="134"/>
      </rPr>
      <t>姜雨婷</t>
    </r>
  </si>
  <si>
    <t>102865422217531</t>
  </si>
  <si>
    <t>学院（章）：   材料科学与工程                              专业代码及专业名称：080500 材料科学与工程</t>
    <phoneticPr fontId="3" type="noConversion"/>
  </si>
  <si>
    <t>学院（章）：   材料科学与工程                              专业代码及专业名称：085600 材料与化工</t>
    <phoneticPr fontId="3" type="noConversion"/>
  </si>
  <si>
    <t>非全</t>
    <phoneticPr fontId="3" type="noConversion"/>
  </si>
  <si>
    <t>102885500007578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</si>
</sst>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);[Red]\(0.0\)"/>
    <numFmt numFmtId="177" formatCode="0.00_);[Red]\(0.00\)"/>
    <numFmt numFmtId="178" formatCode="0.0"/>
    <numFmt numFmtId="179" formatCode="000000"/>
    <numFmt numFmtId="182" formatCode="0_);[Red]\(0\)"/>
  </numFmts>
  <fonts count="17">
    <font>
      <sz val="12"/>
      <name val="宋体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宋体"/>
      <family val="3"/>
      <charset val="134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b/>
      <sz val="9"/>
      <name val="宋体"/>
      <family val="3"/>
      <charset val="134"/>
    </font>
    <font>
      <b/>
      <sz val="16"/>
      <name val="仿宋_GB2312"/>
      <family val="3"/>
      <charset val="134"/>
    </font>
    <font>
      <b/>
      <u/>
      <sz val="16"/>
      <name val="仿宋_GB2312"/>
      <family val="3"/>
      <charset val="134"/>
    </font>
    <font>
      <sz val="10"/>
      <color theme="1"/>
      <name val="宋体"/>
      <family val="3"/>
      <charset val="134"/>
    </font>
    <font>
      <b/>
      <sz val="9"/>
      <name val="黑体"/>
      <family val="3"/>
      <charset val="134"/>
    </font>
    <font>
      <sz val="9"/>
      <name val="黑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52">
    <xf numFmtId="0" fontId="0" fillId="0" borderId="0" xfId="0"/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49" fontId="7" fillId="0" borderId="1" xfId="0" quotePrefix="1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82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77" fontId="11" fillId="0" borderId="0" xfId="0" applyNumberFormat="1" applyFont="1" applyFill="1" applyAlignment="1">
      <alignment vertical="center"/>
    </xf>
    <xf numFmtId="177" fontId="10" fillId="0" borderId="1" xfId="0" applyNumberFormat="1" applyFont="1" applyBorder="1" applyAlignment="1">
      <alignment horizontal="center" vertical="center" wrapText="1"/>
    </xf>
    <xf numFmtId="177" fontId="0" fillId="0" borderId="0" xfId="0" applyNumberFormat="1"/>
    <xf numFmtId="176" fontId="11" fillId="0" borderId="0" xfId="0" applyNumberFormat="1" applyFont="1" applyFill="1" applyAlignment="1">
      <alignment vertical="center"/>
    </xf>
    <xf numFmtId="176" fontId="10" fillId="0" borderId="1" xfId="0" applyNumberFormat="1" applyFont="1" applyBorder="1" applyAlignment="1">
      <alignment horizontal="center" vertical="center" wrapText="1"/>
    </xf>
    <xf numFmtId="176" fontId="0" fillId="0" borderId="0" xfId="0" applyNumberFormat="1"/>
  </cellXfs>
  <cellStyles count="2">
    <cellStyle name="常规" xfId="0" builtinId="0"/>
    <cellStyle name="常规 2" xfId="1"/>
  </cellStyles>
  <dxfs count="5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1"/>
  <sheetViews>
    <sheetView tabSelected="1" topLeftCell="A25" zoomScaleNormal="100" workbookViewId="0">
      <selection activeCell="G9" sqref="G9"/>
    </sheetView>
  </sheetViews>
  <sheetFormatPr defaultRowHeight="15.6"/>
  <cols>
    <col min="3" max="3" width="11" customWidth="1"/>
    <col min="5" max="5" width="20.296875" customWidth="1"/>
    <col min="10" max="10" width="8.796875" style="51"/>
    <col min="11" max="11" width="11.3984375" style="48" customWidth="1"/>
    <col min="14" max="14" width="12" customWidth="1"/>
  </cols>
  <sheetData>
    <row r="1" spans="1:16" ht="42" customHeight="1">
      <c r="A1" s="23" t="s">
        <v>614</v>
      </c>
      <c r="B1" s="23"/>
      <c r="C1" s="23"/>
      <c r="D1" s="23"/>
      <c r="E1" s="23"/>
      <c r="F1" s="23"/>
      <c r="G1" s="23"/>
      <c r="H1" s="23"/>
      <c r="I1" s="23"/>
      <c r="J1" s="49"/>
      <c r="K1" s="46"/>
      <c r="L1" s="23"/>
      <c r="M1" s="23"/>
      <c r="N1" s="23"/>
      <c r="O1" s="23"/>
      <c r="P1" s="23"/>
    </row>
    <row r="2" spans="1:16" ht="40.200000000000003" customHeight="1">
      <c r="A2" s="44" t="s">
        <v>794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6" ht="64.8">
      <c r="A3" s="3" t="s">
        <v>0</v>
      </c>
      <c r="B3" s="3" t="s">
        <v>1</v>
      </c>
      <c r="C3" s="3" t="s">
        <v>2</v>
      </c>
      <c r="D3" s="3" t="s">
        <v>380</v>
      </c>
      <c r="E3" s="3" t="s">
        <v>381</v>
      </c>
      <c r="F3" s="4" t="s">
        <v>5</v>
      </c>
      <c r="G3" s="4" t="s">
        <v>6</v>
      </c>
      <c r="H3" s="4" t="s">
        <v>7</v>
      </c>
      <c r="I3" s="4" t="s">
        <v>8</v>
      </c>
      <c r="J3" s="50" t="s">
        <v>9</v>
      </c>
      <c r="K3" s="47" t="s">
        <v>524</v>
      </c>
      <c r="L3" s="3" t="s">
        <v>10</v>
      </c>
      <c r="M3" s="3" t="s">
        <v>11</v>
      </c>
      <c r="N3" s="3" t="s">
        <v>615</v>
      </c>
    </row>
    <row r="4" spans="1:16" s="1" customFormat="1" ht="30" customHeight="1">
      <c r="A4" s="5" t="s">
        <v>68</v>
      </c>
      <c r="B4" s="6" t="s">
        <v>13</v>
      </c>
      <c r="C4" s="6" t="s">
        <v>14</v>
      </c>
      <c r="D4" s="6" t="s">
        <v>15</v>
      </c>
      <c r="E4" s="6" t="s">
        <v>16</v>
      </c>
      <c r="F4" s="6">
        <v>347</v>
      </c>
      <c r="G4" s="6">
        <v>143</v>
      </c>
      <c r="H4" s="6">
        <v>46</v>
      </c>
      <c r="I4" s="6">
        <v>96</v>
      </c>
      <c r="J4" s="11">
        <f>ROUND(SUM(G4:I4),1)</f>
        <v>285</v>
      </c>
      <c r="K4" s="12">
        <f>ROUND(F4*0.7+J4*0.3,2)</f>
        <v>328.4</v>
      </c>
      <c r="L4" s="5" t="s">
        <v>464</v>
      </c>
      <c r="M4" s="7" t="s">
        <v>354</v>
      </c>
      <c r="N4" s="7"/>
    </row>
    <row r="5" spans="1:16" s="1" customFormat="1" ht="30" customHeight="1">
      <c r="A5" s="5" t="s">
        <v>68</v>
      </c>
      <c r="B5" s="6" t="s">
        <v>13</v>
      </c>
      <c r="C5" s="6" t="s">
        <v>14</v>
      </c>
      <c r="D5" s="6" t="s">
        <v>323</v>
      </c>
      <c r="E5" s="10" t="s">
        <v>796</v>
      </c>
      <c r="F5" s="6">
        <v>331</v>
      </c>
      <c r="G5" s="6">
        <v>145</v>
      </c>
      <c r="H5" s="6">
        <v>45</v>
      </c>
      <c r="I5" s="6">
        <v>95</v>
      </c>
      <c r="J5" s="11">
        <f>ROUND(SUM(G5:I5),1)</f>
        <v>285</v>
      </c>
      <c r="K5" s="12">
        <f>ROUND(F5*0.7+J5*0.3,2)</f>
        <v>317.2</v>
      </c>
      <c r="L5" s="5" t="s">
        <v>51</v>
      </c>
      <c r="M5" s="7" t="s">
        <v>354</v>
      </c>
      <c r="N5" s="7"/>
    </row>
    <row r="6" spans="1:16" s="1" customFormat="1" ht="30" customHeight="1">
      <c r="A6" s="5" t="s">
        <v>68</v>
      </c>
      <c r="B6" s="6" t="s">
        <v>13</v>
      </c>
      <c r="C6" s="6" t="s">
        <v>14</v>
      </c>
      <c r="D6" s="6" t="s">
        <v>324</v>
      </c>
      <c r="E6" s="6" t="s">
        <v>325</v>
      </c>
      <c r="F6" s="6">
        <v>286</v>
      </c>
      <c r="G6" s="6">
        <v>135</v>
      </c>
      <c r="H6" s="6">
        <v>40</v>
      </c>
      <c r="I6" s="6">
        <v>85</v>
      </c>
      <c r="J6" s="11">
        <f>ROUND(SUM(G6:I6),1)</f>
        <v>260</v>
      </c>
      <c r="K6" s="12">
        <f>ROUND(F5*0.7+J6*0.3,2)</f>
        <v>309.7</v>
      </c>
      <c r="L6" s="5" t="s">
        <v>52</v>
      </c>
      <c r="M6" s="7" t="s">
        <v>354</v>
      </c>
      <c r="N6" s="7"/>
    </row>
    <row r="7" spans="1:16" s="1" customFormat="1" ht="30" customHeight="1">
      <c r="A7" s="5" t="s">
        <v>68</v>
      </c>
      <c r="B7" s="6" t="s">
        <v>13</v>
      </c>
      <c r="C7" s="6" t="s">
        <v>14</v>
      </c>
      <c r="D7" s="6" t="s">
        <v>23</v>
      </c>
      <c r="E7" s="6" t="s">
        <v>24</v>
      </c>
      <c r="F7" s="6">
        <v>308</v>
      </c>
      <c r="G7" s="6">
        <v>140</v>
      </c>
      <c r="H7" s="6">
        <v>45</v>
      </c>
      <c r="I7" s="6">
        <v>92</v>
      </c>
      <c r="J7" s="11">
        <f>ROUND(SUM(G7:I7),1)</f>
        <v>277</v>
      </c>
      <c r="K7" s="12">
        <f>ROUND(F7*0.7+J7*0.3,2)</f>
        <v>298.7</v>
      </c>
      <c r="L7" s="5" t="s">
        <v>53</v>
      </c>
      <c r="M7" s="7" t="s">
        <v>354</v>
      </c>
      <c r="N7" s="7"/>
    </row>
    <row r="8" spans="1:16" s="1" customFormat="1" ht="30" customHeight="1">
      <c r="A8" s="5" t="s">
        <v>68</v>
      </c>
      <c r="B8" s="6" t="s">
        <v>13</v>
      </c>
      <c r="C8" s="6" t="s">
        <v>14</v>
      </c>
      <c r="D8" s="24" t="s">
        <v>110</v>
      </c>
      <c r="E8" s="5" t="s">
        <v>111</v>
      </c>
      <c r="F8" s="6">
        <v>311</v>
      </c>
      <c r="G8" s="6">
        <v>135</v>
      </c>
      <c r="H8" s="6">
        <v>45</v>
      </c>
      <c r="I8" s="6">
        <v>90</v>
      </c>
      <c r="J8" s="11">
        <f>G8+H8+I8</f>
        <v>270</v>
      </c>
      <c r="K8" s="12">
        <f>F8*0.7+J8*0.3</f>
        <v>298.7</v>
      </c>
      <c r="L8" s="5" t="s">
        <v>54</v>
      </c>
      <c r="M8" s="7" t="s">
        <v>354</v>
      </c>
      <c r="N8" s="7"/>
    </row>
    <row r="9" spans="1:16" s="1" customFormat="1" ht="30" customHeight="1">
      <c r="A9" s="5" t="s">
        <v>68</v>
      </c>
      <c r="B9" s="6" t="s">
        <v>13</v>
      </c>
      <c r="C9" s="6" t="s">
        <v>14</v>
      </c>
      <c r="D9" s="6" t="s">
        <v>326</v>
      </c>
      <c r="E9" s="6" t="s">
        <v>327</v>
      </c>
      <c r="F9" s="6">
        <v>317</v>
      </c>
      <c r="G9" s="6">
        <v>130</v>
      </c>
      <c r="H9" s="6">
        <v>40</v>
      </c>
      <c r="I9" s="6">
        <v>85</v>
      </c>
      <c r="J9" s="11">
        <f>ROUND(SUM(G9:I9),1)</f>
        <v>255</v>
      </c>
      <c r="K9" s="12">
        <f>ROUND(F9*0.7+J9*0.3,2)</f>
        <v>298.39999999999998</v>
      </c>
      <c r="L9" s="5" t="s">
        <v>55</v>
      </c>
      <c r="M9" s="7" t="s">
        <v>354</v>
      </c>
      <c r="N9" s="7"/>
    </row>
    <row r="10" spans="1:16" s="1" customFormat="1" ht="30" customHeight="1">
      <c r="A10" s="5" t="s">
        <v>68</v>
      </c>
      <c r="B10" s="6" t="s">
        <v>13</v>
      </c>
      <c r="C10" s="6" t="s">
        <v>14</v>
      </c>
      <c r="D10" s="24" t="s">
        <v>112</v>
      </c>
      <c r="E10" s="5" t="s">
        <v>113</v>
      </c>
      <c r="F10" s="6">
        <v>309</v>
      </c>
      <c r="G10" s="6">
        <v>132</v>
      </c>
      <c r="H10" s="6">
        <v>42</v>
      </c>
      <c r="I10" s="6">
        <v>88</v>
      </c>
      <c r="J10" s="11">
        <f>G10+H10+I10</f>
        <v>262</v>
      </c>
      <c r="K10" s="12">
        <f>F10*0.7+J10*0.3</f>
        <v>294.89999999999998</v>
      </c>
      <c r="L10" s="5" t="s">
        <v>56</v>
      </c>
      <c r="M10" s="7" t="s">
        <v>354</v>
      </c>
      <c r="N10" s="7"/>
    </row>
    <row r="11" spans="1:16" s="1" customFormat="1" ht="30" customHeight="1">
      <c r="A11" s="5" t="s">
        <v>68</v>
      </c>
      <c r="B11" s="6" t="s">
        <v>13</v>
      </c>
      <c r="C11" s="6" t="s">
        <v>14</v>
      </c>
      <c r="D11" s="24" t="s">
        <v>114</v>
      </c>
      <c r="E11" s="5" t="s">
        <v>115</v>
      </c>
      <c r="F11" s="6">
        <v>313</v>
      </c>
      <c r="G11" s="6">
        <v>125</v>
      </c>
      <c r="H11" s="6">
        <v>40</v>
      </c>
      <c r="I11" s="6">
        <v>87</v>
      </c>
      <c r="J11" s="11">
        <f>G11+H11+I11</f>
        <v>252</v>
      </c>
      <c r="K11" s="12">
        <f>F11*0.7+J11*0.3</f>
        <v>294.7</v>
      </c>
      <c r="L11" s="5" t="s">
        <v>57</v>
      </c>
      <c r="M11" s="7" t="s">
        <v>354</v>
      </c>
      <c r="N11" s="7"/>
    </row>
    <row r="12" spans="1:16" s="2" customFormat="1" ht="30" customHeight="1">
      <c r="A12" s="5" t="s">
        <v>68</v>
      </c>
      <c r="B12" s="6" t="s">
        <v>13</v>
      </c>
      <c r="C12" s="6" t="s">
        <v>14</v>
      </c>
      <c r="D12" s="6" t="s">
        <v>150</v>
      </c>
      <c r="E12" s="6" t="s">
        <v>151</v>
      </c>
      <c r="F12" s="6">
        <v>309</v>
      </c>
      <c r="G12" s="6">
        <v>129.80000000000001</v>
      </c>
      <c r="H12" s="9">
        <v>43.7</v>
      </c>
      <c r="I12" s="6">
        <v>86.2</v>
      </c>
      <c r="J12" s="11">
        <f>SUM(G12:I12)</f>
        <v>259.7</v>
      </c>
      <c r="K12" s="12">
        <f>ROUND(F12*0.7+J12*0.3,2)</f>
        <v>294.20999999999998</v>
      </c>
      <c r="L12" s="5" t="s">
        <v>58</v>
      </c>
      <c r="M12" s="7" t="s">
        <v>354</v>
      </c>
      <c r="N12" s="7"/>
    </row>
    <row r="13" spans="1:16" s="2" customFormat="1" ht="30" customHeight="1">
      <c r="A13" s="5" t="s">
        <v>68</v>
      </c>
      <c r="B13" s="6" t="s">
        <v>13</v>
      </c>
      <c r="C13" s="6" t="s">
        <v>14</v>
      </c>
      <c r="D13" s="10" t="s">
        <v>525</v>
      </c>
      <c r="E13" s="6" t="s">
        <v>205</v>
      </c>
      <c r="F13" s="6">
        <v>312</v>
      </c>
      <c r="G13" s="6">
        <v>120</v>
      </c>
      <c r="H13" s="6">
        <v>40</v>
      </c>
      <c r="I13" s="6">
        <v>90</v>
      </c>
      <c r="J13" s="11">
        <f>G13+H13+I13</f>
        <v>250</v>
      </c>
      <c r="K13" s="12">
        <f>F13*0.7+J13*0.3</f>
        <v>293.39999999999998</v>
      </c>
      <c r="L13" s="5" t="s">
        <v>59</v>
      </c>
      <c r="M13" s="7" t="s">
        <v>354</v>
      </c>
      <c r="N13" s="7"/>
    </row>
    <row r="14" spans="1:16" s="2" customFormat="1" ht="30" customHeight="1">
      <c r="A14" s="5" t="s">
        <v>68</v>
      </c>
      <c r="B14" s="6" t="s">
        <v>13</v>
      </c>
      <c r="C14" s="6" t="s">
        <v>14</v>
      </c>
      <c r="D14" s="5" t="s">
        <v>108</v>
      </c>
      <c r="E14" s="5" t="s">
        <v>109</v>
      </c>
      <c r="F14" s="6">
        <v>306</v>
      </c>
      <c r="G14" s="6">
        <v>130</v>
      </c>
      <c r="H14" s="6">
        <v>40</v>
      </c>
      <c r="I14" s="6">
        <v>90</v>
      </c>
      <c r="J14" s="11">
        <f>ROUND(SUM(G14:I14),1)</f>
        <v>260</v>
      </c>
      <c r="K14" s="12">
        <f>ROUND(F14*0.7+J14*0.3,2)</f>
        <v>292.2</v>
      </c>
      <c r="L14" s="5" t="s">
        <v>60</v>
      </c>
      <c r="M14" s="7" t="s">
        <v>354</v>
      </c>
      <c r="N14" s="7" t="s">
        <v>795</v>
      </c>
    </row>
    <row r="15" spans="1:16" s="2" customFormat="1" ht="30" customHeight="1">
      <c r="A15" s="5" t="s">
        <v>68</v>
      </c>
      <c r="B15" s="6" t="s">
        <v>13</v>
      </c>
      <c r="C15" s="6" t="s">
        <v>14</v>
      </c>
      <c r="D15" s="6" t="s">
        <v>152</v>
      </c>
      <c r="E15" s="6" t="s">
        <v>153</v>
      </c>
      <c r="F15" s="6">
        <v>294</v>
      </c>
      <c r="G15" s="6">
        <v>143.9</v>
      </c>
      <c r="H15" s="9">
        <v>48.5</v>
      </c>
      <c r="I15" s="6">
        <v>95.2</v>
      </c>
      <c r="J15" s="11">
        <f>SUM(G15:I15)</f>
        <v>287.60000000000002</v>
      </c>
      <c r="K15" s="12">
        <f>ROUND(F15*0.7+J15*0.3,2)</f>
        <v>292.08</v>
      </c>
      <c r="L15" s="5" t="s">
        <v>61</v>
      </c>
      <c r="M15" s="7" t="s">
        <v>354</v>
      </c>
      <c r="N15" s="7"/>
    </row>
    <row r="16" spans="1:16" s="2" customFormat="1" ht="30" customHeight="1">
      <c r="A16" s="5" t="s">
        <v>68</v>
      </c>
      <c r="B16" s="6" t="s">
        <v>13</v>
      </c>
      <c r="C16" s="6" t="s">
        <v>14</v>
      </c>
      <c r="D16" s="10" t="s">
        <v>526</v>
      </c>
      <c r="E16" s="6" t="s">
        <v>199</v>
      </c>
      <c r="F16" s="6">
        <v>311</v>
      </c>
      <c r="G16" s="6">
        <v>125</v>
      </c>
      <c r="H16" s="6">
        <v>40</v>
      </c>
      <c r="I16" s="6">
        <v>80</v>
      </c>
      <c r="J16" s="11">
        <f t="shared" ref="J16:J21" si="0">G16+H16+I16</f>
        <v>245</v>
      </c>
      <c r="K16" s="12">
        <f t="shared" ref="K16:K21" si="1">F16*0.7+J16*0.3</f>
        <v>291.2</v>
      </c>
      <c r="L16" s="5" t="s">
        <v>62</v>
      </c>
      <c r="M16" s="7" t="s">
        <v>354</v>
      </c>
      <c r="N16" s="7"/>
    </row>
    <row r="17" spans="1:14" s="2" customFormat="1" ht="30" customHeight="1">
      <c r="A17" s="5" t="s">
        <v>68</v>
      </c>
      <c r="B17" s="6" t="s">
        <v>13</v>
      </c>
      <c r="C17" s="6" t="s">
        <v>14</v>
      </c>
      <c r="D17" s="5" t="s">
        <v>69</v>
      </c>
      <c r="E17" s="5" t="s">
        <v>70</v>
      </c>
      <c r="F17" s="5">
        <v>303</v>
      </c>
      <c r="G17" s="13" t="s">
        <v>71</v>
      </c>
      <c r="H17" s="13" t="s">
        <v>72</v>
      </c>
      <c r="I17" s="13" t="s">
        <v>73</v>
      </c>
      <c r="J17" s="11">
        <f t="shared" si="0"/>
        <v>260</v>
      </c>
      <c r="K17" s="12">
        <f t="shared" si="1"/>
        <v>290.10000000000002</v>
      </c>
      <c r="L17" s="5" t="s">
        <v>63</v>
      </c>
      <c r="M17" s="7" t="s">
        <v>354</v>
      </c>
      <c r="N17" s="7"/>
    </row>
    <row r="18" spans="1:14" s="2" customFormat="1" ht="30" customHeight="1">
      <c r="A18" s="5" t="s">
        <v>68</v>
      </c>
      <c r="B18" s="6" t="s">
        <v>13</v>
      </c>
      <c r="C18" s="6" t="s">
        <v>14</v>
      </c>
      <c r="D18" s="10" t="s">
        <v>214</v>
      </c>
      <c r="E18" s="6" t="s">
        <v>215</v>
      </c>
      <c r="F18" s="6">
        <v>294</v>
      </c>
      <c r="G18" s="6">
        <v>140</v>
      </c>
      <c r="H18" s="6">
        <v>50</v>
      </c>
      <c r="I18" s="6">
        <v>90</v>
      </c>
      <c r="J18" s="11">
        <f t="shared" si="0"/>
        <v>280</v>
      </c>
      <c r="K18" s="12">
        <f t="shared" si="1"/>
        <v>289.79999999999995</v>
      </c>
      <c r="L18" s="5" t="s">
        <v>64</v>
      </c>
      <c r="M18" s="7" t="s">
        <v>354</v>
      </c>
      <c r="N18" s="7"/>
    </row>
    <row r="19" spans="1:14" s="2" customFormat="1" ht="30" customHeight="1">
      <c r="A19" s="5" t="s">
        <v>68</v>
      </c>
      <c r="B19" s="6" t="s">
        <v>13</v>
      </c>
      <c r="C19" s="6" t="s">
        <v>14</v>
      </c>
      <c r="D19" s="24" t="s">
        <v>116</v>
      </c>
      <c r="E19" s="5" t="s">
        <v>117</v>
      </c>
      <c r="F19" s="6">
        <v>296</v>
      </c>
      <c r="G19" s="6">
        <v>135</v>
      </c>
      <c r="H19" s="6">
        <v>45</v>
      </c>
      <c r="I19" s="6">
        <v>90</v>
      </c>
      <c r="J19" s="11">
        <f t="shared" si="0"/>
        <v>270</v>
      </c>
      <c r="K19" s="12">
        <f t="shared" si="1"/>
        <v>288.2</v>
      </c>
      <c r="L19" s="5" t="s">
        <v>65</v>
      </c>
      <c r="M19" s="7" t="s">
        <v>354</v>
      </c>
      <c r="N19" s="7"/>
    </row>
    <row r="20" spans="1:14" s="22" customFormat="1" ht="30" customHeight="1">
      <c r="A20" s="16" t="s">
        <v>68</v>
      </c>
      <c r="B20" s="6" t="s">
        <v>13</v>
      </c>
      <c r="C20" s="17" t="s">
        <v>14</v>
      </c>
      <c r="D20" s="18" t="s">
        <v>216</v>
      </c>
      <c r="E20" s="17" t="s">
        <v>217</v>
      </c>
      <c r="F20" s="17">
        <v>296</v>
      </c>
      <c r="G20" s="17">
        <v>140</v>
      </c>
      <c r="H20" s="17">
        <v>50</v>
      </c>
      <c r="I20" s="17">
        <v>80</v>
      </c>
      <c r="J20" s="19">
        <f t="shared" si="0"/>
        <v>270</v>
      </c>
      <c r="K20" s="20">
        <f t="shared" si="1"/>
        <v>288.2</v>
      </c>
      <c r="L20" s="16" t="s">
        <v>66</v>
      </c>
      <c r="M20" s="21" t="s">
        <v>354</v>
      </c>
      <c r="N20" s="21"/>
    </row>
    <row r="21" spans="1:14" s="2" customFormat="1" ht="30" customHeight="1">
      <c r="A21" s="5" t="s">
        <v>68</v>
      </c>
      <c r="B21" s="6" t="s">
        <v>13</v>
      </c>
      <c r="C21" s="6" t="s">
        <v>14</v>
      </c>
      <c r="D21" s="10" t="s">
        <v>218</v>
      </c>
      <c r="E21" s="6" t="s">
        <v>219</v>
      </c>
      <c r="F21" s="6">
        <v>301</v>
      </c>
      <c r="G21" s="6">
        <v>120</v>
      </c>
      <c r="H21" s="6">
        <v>40</v>
      </c>
      <c r="I21" s="6">
        <v>90</v>
      </c>
      <c r="J21" s="11">
        <f t="shared" si="0"/>
        <v>250</v>
      </c>
      <c r="K21" s="12">
        <f t="shared" si="1"/>
        <v>285.7</v>
      </c>
      <c r="L21" s="5" t="s">
        <v>67</v>
      </c>
      <c r="M21" s="7" t="s">
        <v>354</v>
      </c>
      <c r="N21" s="7"/>
    </row>
    <row r="22" spans="1:14" s="2" customFormat="1" ht="30" customHeight="1">
      <c r="A22" s="5" t="s">
        <v>68</v>
      </c>
      <c r="B22" s="6" t="s">
        <v>13</v>
      </c>
      <c r="C22" s="6" t="s">
        <v>14</v>
      </c>
      <c r="D22" s="5" t="s">
        <v>154</v>
      </c>
      <c r="E22" s="5" t="s">
        <v>155</v>
      </c>
      <c r="F22" s="6">
        <v>286</v>
      </c>
      <c r="G22" s="6">
        <v>141.69999999999999</v>
      </c>
      <c r="H22" s="9">
        <v>47.5</v>
      </c>
      <c r="I22" s="6">
        <v>94.1</v>
      </c>
      <c r="J22" s="11">
        <f>SUM(G22:I22)</f>
        <v>283.29999999999995</v>
      </c>
      <c r="K22" s="12">
        <f>ROUND(F22*0.7+J22*0.3,2)</f>
        <v>285.19</v>
      </c>
      <c r="L22" s="5" t="s">
        <v>144</v>
      </c>
      <c r="M22" s="7" t="s">
        <v>354</v>
      </c>
      <c r="N22" s="7"/>
    </row>
    <row r="23" spans="1:14" s="2" customFormat="1" ht="30" customHeight="1">
      <c r="A23" s="5" t="s">
        <v>68</v>
      </c>
      <c r="B23" s="6" t="s">
        <v>13</v>
      </c>
      <c r="C23" s="6" t="s">
        <v>14</v>
      </c>
      <c r="D23" s="6" t="s">
        <v>527</v>
      </c>
      <c r="E23" s="6" t="s">
        <v>192</v>
      </c>
      <c r="F23" s="6">
        <v>302</v>
      </c>
      <c r="G23" s="6">
        <v>135</v>
      </c>
      <c r="H23" s="6">
        <v>30</v>
      </c>
      <c r="I23" s="6">
        <v>80</v>
      </c>
      <c r="J23" s="11">
        <f>G23+H23+I23</f>
        <v>245</v>
      </c>
      <c r="K23" s="12">
        <f>F23*0.7+J23*0.3</f>
        <v>284.89999999999998</v>
      </c>
      <c r="L23" s="5" t="s">
        <v>145</v>
      </c>
      <c r="M23" s="7" t="s">
        <v>354</v>
      </c>
      <c r="N23" s="7"/>
    </row>
    <row r="24" spans="1:14" s="2" customFormat="1" ht="30" customHeight="1">
      <c r="A24" s="5" t="s">
        <v>68</v>
      </c>
      <c r="B24" s="6" t="s">
        <v>13</v>
      </c>
      <c r="C24" s="6" t="s">
        <v>14</v>
      </c>
      <c r="D24" s="5" t="s">
        <v>74</v>
      </c>
      <c r="E24" s="6" t="s">
        <v>75</v>
      </c>
      <c r="F24" s="6">
        <v>292</v>
      </c>
      <c r="G24" s="13" t="s">
        <v>76</v>
      </c>
      <c r="H24" s="13" t="s">
        <v>72</v>
      </c>
      <c r="I24" s="13" t="s">
        <v>77</v>
      </c>
      <c r="J24" s="11">
        <f>G24+H24+I24</f>
        <v>268</v>
      </c>
      <c r="K24" s="12">
        <f>F24*0.7+J24*0.3</f>
        <v>284.79999999999995</v>
      </c>
      <c r="L24" s="5" t="s">
        <v>146</v>
      </c>
      <c r="M24" s="7" t="s">
        <v>354</v>
      </c>
      <c r="N24" s="7"/>
    </row>
    <row r="25" spans="1:14" s="2" customFormat="1" ht="30" customHeight="1">
      <c r="A25" s="5" t="s">
        <v>68</v>
      </c>
      <c r="B25" s="6" t="s">
        <v>13</v>
      </c>
      <c r="C25" s="6" t="s">
        <v>14</v>
      </c>
      <c r="D25" s="10" t="s">
        <v>220</v>
      </c>
      <c r="E25" s="6" t="s">
        <v>221</v>
      </c>
      <c r="F25" s="6">
        <v>312</v>
      </c>
      <c r="G25" s="6">
        <v>100</v>
      </c>
      <c r="H25" s="6">
        <v>40</v>
      </c>
      <c r="I25" s="6">
        <v>80</v>
      </c>
      <c r="J25" s="11">
        <f>G25+H25+I25</f>
        <v>220</v>
      </c>
      <c r="K25" s="12">
        <f>F25*0.7+J25*0.3</f>
        <v>284.39999999999998</v>
      </c>
      <c r="L25" s="5" t="s">
        <v>147</v>
      </c>
      <c r="M25" s="7" t="s">
        <v>354</v>
      </c>
      <c r="N25" s="7"/>
    </row>
    <row r="26" spans="1:14" s="2" customFormat="1" ht="30" customHeight="1">
      <c r="A26" s="5" t="s">
        <v>68</v>
      </c>
      <c r="B26" s="6" t="s">
        <v>13</v>
      </c>
      <c r="C26" s="6" t="s">
        <v>14</v>
      </c>
      <c r="D26" s="5" t="s">
        <v>528</v>
      </c>
      <c r="E26" s="10" t="s">
        <v>208</v>
      </c>
      <c r="F26" s="6">
        <v>296</v>
      </c>
      <c r="G26" s="6">
        <v>130</v>
      </c>
      <c r="H26" s="6">
        <v>40</v>
      </c>
      <c r="I26" s="6">
        <v>85</v>
      </c>
      <c r="J26" s="11">
        <f>G26+H26+I26</f>
        <v>255</v>
      </c>
      <c r="K26" s="12">
        <f>F26*0.7+J26*0.3</f>
        <v>283.7</v>
      </c>
      <c r="L26" s="5" t="s">
        <v>148</v>
      </c>
      <c r="M26" s="7" t="s">
        <v>354</v>
      </c>
      <c r="N26" s="7"/>
    </row>
    <row r="27" spans="1:14" s="2" customFormat="1" ht="30" customHeight="1">
      <c r="A27" s="5" t="s">
        <v>68</v>
      </c>
      <c r="B27" s="6" t="s">
        <v>13</v>
      </c>
      <c r="C27" s="6" t="s">
        <v>14</v>
      </c>
      <c r="D27" s="6" t="s">
        <v>156</v>
      </c>
      <c r="E27" s="5" t="s">
        <v>157</v>
      </c>
      <c r="F27" s="6">
        <v>285</v>
      </c>
      <c r="G27" s="6">
        <v>139.6</v>
      </c>
      <c r="H27" s="9">
        <v>46.8</v>
      </c>
      <c r="I27" s="6">
        <v>92.9</v>
      </c>
      <c r="J27" s="11">
        <f>SUM(G27:I27)</f>
        <v>279.29999999999995</v>
      </c>
      <c r="K27" s="12">
        <f>ROUND(F27*0.7+J27*0.3,2)</f>
        <v>283.29000000000002</v>
      </c>
      <c r="L27" s="5" t="s">
        <v>149</v>
      </c>
      <c r="M27" s="7" t="s">
        <v>354</v>
      </c>
      <c r="N27" s="7"/>
    </row>
    <row r="28" spans="1:14" s="2" customFormat="1" ht="30" customHeight="1">
      <c r="A28" s="5" t="s">
        <v>68</v>
      </c>
      <c r="B28" s="6" t="s">
        <v>13</v>
      </c>
      <c r="C28" s="6" t="s">
        <v>14</v>
      </c>
      <c r="D28" s="6" t="s">
        <v>19</v>
      </c>
      <c r="E28" s="6" t="s">
        <v>20</v>
      </c>
      <c r="F28" s="6">
        <v>285</v>
      </c>
      <c r="G28" s="6">
        <v>138</v>
      </c>
      <c r="H28" s="6">
        <v>44</v>
      </c>
      <c r="I28" s="6">
        <v>93</v>
      </c>
      <c r="J28" s="11">
        <f>ROUND(SUM(G28:I28),1)</f>
        <v>275</v>
      </c>
      <c r="K28" s="12">
        <f>ROUND(F28*0.7+J28*0.3,2)</f>
        <v>282</v>
      </c>
      <c r="L28" s="5" t="s">
        <v>465</v>
      </c>
      <c r="M28" s="7" t="s">
        <v>354</v>
      </c>
      <c r="N28" s="7"/>
    </row>
    <row r="29" spans="1:14" s="2" customFormat="1" ht="30" customHeight="1">
      <c r="A29" s="5" t="s">
        <v>68</v>
      </c>
      <c r="B29" s="6" t="s">
        <v>13</v>
      </c>
      <c r="C29" s="6" t="s">
        <v>14</v>
      </c>
      <c r="D29" s="24" t="s">
        <v>118</v>
      </c>
      <c r="E29" s="5" t="s">
        <v>119</v>
      </c>
      <c r="F29" s="6">
        <v>287</v>
      </c>
      <c r="G29" s="6">
        <v>132</v>
      </c>
      <c r="H29" s="6">
        <v>46</v>
      </c>
      <c r="I29" s="6">
        <v>92</v>
      </c>
      <c r="J29" s="11">
        <f>G29+H29+I29</f>
        <v>270</v>
      </c>
      <c r="K29" s="12">
        <f>F29*0.7+J29*0.3</f>
        <v>281.89999999999998</v>
      </c>
      <c r="L29" s="5" t="s">
        <v>466</v>
      </c>
      <c r="M29" s="7" t="s">
        <v>354</v>
      </c>
      <c r="N29" s="7"/>
    </row>
    <row r="30" spans="1:14" s="2" customFormat="1" ht="30" customHeight="1">
      <c r="A30" s="5" t="s">
        <v>68</v>
      </c>
      <c r="B30" s="6" t="s">
        <v>13</v>
      </c>
      <c r="C30" s="6" t="s">
        <v>14</v>
      </c>
      <c r="D30" s="5" t="s">
        <v>78</v>
      </c>
      <c r="E30" s="5" t="s">
        <v>79</v>
      </c>
      <c r="F30" s="6">
        <v>294</v>
      </c>
      <c r="G30" s="6">
        <v>130</v>
      </c>
      <c r="H30" s="6">
        <v>45</v>
      </c>
      <c r="I30" s="6">
        <v>78</v>
      </c>
      <c r="J30" s="11">
        <f>G30+H30+I30</f>
        <v>253</v>
      </c>
      <c r="K30" s="12">
        <f>F30*0.7+J30*0.3</f>
        <v>281.7</v>
      </c>
      <c r="L30" s="5" t="s">
        <v>467</v>
      </c>
      <c r="M30" s="7" t="s">
        <v>354</v>
      </c>
      <c r="N30" s="7"/>
    </row>
    <row r="31" spans="1:14" s="2" customFormat="1" ht="30" customHeight="1">
      <c r="A31" s="5" t="s">
        <v>68</v>
      </c>
      <c r="B31" s="6" t="s">
        <v>13</v>
      </c>
      <c r="C31" s="6" t="s">
        <v>14</v>
      </c>
      <c r="D31" s="6" t="s">
        <v>158</v>
      </c>
      <c r="E31" s="6" t="s">
        <v>159</v>
      </c>
      <c r="F31" s="6">
        <v>292</v>
      </c>
      <c r="G31" s="6">
        <v>128.80000000000001</v>
      </c>
      <c r="H31" s="9">
        <v>42.6</v>
      </c>
      <c r="I31" s="6">
        <v>85.9</v>
      </c>
      <c r="J31" s="11">
        <f>SUM(G31:I31)</f>
        <v>257.3</v>
      </c>
      <c r="K31" s="12">
        <f>ROUND(F31*0.7+J31*0.3,2)</f>
        <v>281.58999999999997</v>
      </c>
      <c r="L31" s="5" t="s">
        <v>468</v>
      </c>
      <c r="M31" s="7" t="s">
        <v>354</v>
      </c>
      <c r="N31" s="7"/>
    </row>
    <row r="32" spans="1:14" s="2" customFormat="1" ht="30" customHeight="1">
      <c r="A32" s="5" t="s">
        <v>68</v>
      </c>
      <c r="B32" s="6" t="s">
        <v>13</v>
      </c>
      <c r="C32" s="6" t="s">
        <v>14</v>
      </c>
      <c r="D32" s="5" t="s">
        <v>80</v>
      </c>
      <c r="E32" s="6" t="s">
        <v>81</v>
      </c>
      <c r="F32" s="6">
        <v>325</v>
      </c>
      <c r="G32" s="13" t="s">
        <v>73</v>
      </c>
      <c r="H32" s="13" t="s">
        <v>82</v>
      </c>
      <c r="I32" s="13" t="s">
        <v>83</v>
      </c>
      <c r="J32" s="11">
        <f>G32+H32+I32</f>
        <v>180</v>
      </c>
      <c r="K32" s="12">
        <f>F32*0.7+J32*0.3</f>
        <v>281.5</v>
      </c>
      <c r="L32" s="5" t="s">
        <v>469</v>
      </c>
      <c r="M32" s="7" t="s">
        <v>354</v>
      </c>
      <c r="N32" s="7"/>
    </row>
    <row r="33" spans="1:14" s="2" customFormat="1" ht="30" customHeight="1">
      <c r="A33" s="5" t="s">
        <v>68</v>
      </c>
      <c r="B33" s="6" t="s">
        <v>13</v>
      </c>
      <c r="C33" s="6" t="s">
        <v>14</v>
      </c>
      <c r="D33" s="10" t="s">
        <v>529</v>
      </c>
      <c r="E33" s="6" t="s">
        <v>202</v>
      </c>
      <c r="F33" s="6">
        <v>295</v>
      </c>
      <c r="G33" s="6">
        <v>135</v>
      </c>
      <c r="H33" s="6">
        <v>35</v>
      </c>
      <c r="I33" s="6">
        <v>80</v>
      </c>
      <c r="J33" s="11">
        <f>G33+H33+I33</f>
        <v>250</v>
      </c>
      <c r="K33" s="12">
        <f>F33*0.7+J33*0.3</f>
        <v>281.5</v>
      </c>
      <c r="L33" s="5" t="s">
        <v>470</v>
      </c>
      <c r="M33" s="7" t="s">
        <v>354</v>
      </c>
      <c r="N33" s="7"/>
    </row>
    <row r="34" spans="1:14" s="2" customFormat="1" ht="30" customHeight="1">
      <c r="A34" s="5" t="s">
        <v>68</v>
      </c>
      <c r="B34" s="6" t="s">
        <v>13</v>
      </c>
      <c r="C34" s="6" t="s">
        <v>14</v>
      </c>
      <c r="D34" s="6" t="s">
        <v>21</v>
      </c>
      <c r="E34" s="6" t="s">
        <v>22</v>
      </c>
      <c r="F34" s="6">
        <v>285</v>
      </c>
      <c r="G34" s="6">
        <v>137</v>
      </c>
      <c r="H34" s="6">
        <v>40</v>
      </c>
      <c r="I34" s="6">
        <v>94</v>
      </c>
      <c r="J34" s="11">
        <f>ROUND(SUM(G34:I34),1)</f>
        <v>271</v>
      </c>
      <c r="K34" s="12">
        <f>ROUND(F34*0.7+J34*0.3,2)</f>
        <v>280.8</v>
      </c>
      <c r="L34" s="5" t="s">
        <v>471</v>
      </c>
      <c r="M34" s="7" t="s">
        <v>354</v>
      </c>
      <c r="N34" s="7"/>
    </row>
    <row r="35" spans="1:14" s="2" customFormat="1" ht="30" customHeight="1">
      <c r="A35" s="5" t="s">
        <v>68</v>
      </c>
      <c r="B35" s="6" t="s">
        <v>13</v>
      </c>
      <c r="C35" s="6" t="s">
        <v>14</v>
      </c>
      <c r="D35" s="5" t="s">
        <v>84</v>
      </c>
      <c r="E35" s="5" t="s">
        <v>85</v>
      </c>
      <c r="F35" s="6">
        <v>327</v>
      </c>
      <c r="G35" s="13" t="s">
        <v>86</v>
      </c>
      <c r="H35" s="13" t="s">
        <v>82</v>
      </c>
      <c r="I35" s="13" t="s">
        <v>87</v>
      </c>
      <c r="J35" s="11">
        <f>G35+H35+I35</f>
        <v>173</v>
      </c>
      <c r="K35" s="12">
        <f>F35*0.7+J35*0.3</f>
        <v>280.79999999999995</v>
      </c>
      <c r="L35" s="5" t="s">
        <v>472</v>
      </c>
      <c r="M35" s="7" t="s">
        <v>354</v>
      </c>
      <c r="N35" s="7"/>
    </row>
    <row r="36" spans="1:14" s="2" customFormat="1" ht="30" customHeight="1">
      <c r="A36" s="5" t="s">
        <v>68</v>
      </c>
      <c r="B36" s="6" t="s">
        <v>13</v>
      </c>
      <c r="C36" s="6" t="s">
        <v>14</v>
      </c>
      <c r="D36" s="10" t="s">
        <v>222</v>
      </c>
      <c r="E36" s="6" t="s">
        <v>223</v>
      </c>
      <c r="F36" s="6">
        <v>281</v>
      </c>
      <c r="G36" s="6">
        <v>140</v>
      </c>
      <c r="H36" s="6">
        <v>50</v>
      </c>
      <c r="I36" s="6">
        <v>90</v>
      </c>
      <c r="J36" s="11">
        <f>G36+H36+I36</f>
        <v>280</v>
      </c>
      <c r="K36" s="12">
        <f>F36*0.7+J36*0.3</f>
        <v>280.7</v>
      </c>
      <c r="L36" s="5" t="s">
        <v>473</v>
      </c>
      <c r="M36" s="7" t="s">
        <v>354</v>
      </c>
      <c r="N36" s="7"/>
    </row>
    <row r="37" spans="1:14" s="2" customFormat="1" ht="30" customHeight="1">
      <c r="A37" s="5" t="s">
        <v>68</v>
      </c>
      <c r="B37" s="6" t="s">
        <v>13</v>
      </c>
      <c r="C37" s="6" t="s">
        <v>14</v>
      </c>
      <c r="D37" s="5" t="s">
        <v>530</v>
      </c>
      <c r="E37" s="10" t="s">
        <v>212</v>
      </c>
      <c r="F37" s="6">
        <v>317</v>
      </c>
      <c r="G37" s="6">
        <v>90</v>
      </c>
      <c r="H37" s="6">
        <v>30</v>
      </c>
      <c r="I37" s="6">
        <v>75</v>
      </c>
      <c r="J37" s="11">
        <f>G37+H37+I37</f>
        <v>195</v>
      </c>
      <c r="K37" s="12">
        <f>F37*0.7+J37*0.3</f>
        <v>280.39999999999998</v>
      </c>
      <c r="L37" s="5" t="s">
        <v>474</v>
      </c>
      <c r="M37" s="7" t="s">
        <v>354</v>
      </c>
      <c r="N37" s="7"/>
    </row>
    <row r="38" spans="1:14" s="2" customFormat="1" ht="30" customHeight="1">
      <c r="A38" s="5" t="s">
        <v>68</v>
      </c>
      <c r="B38" s="6" t="s">
        <v>13</v>
      </c>
      <c r="C38" s="6" t="s">
        <v>14</v>
      </c>
      <c r="D38" s="8" t="s">
        <v>263</v>
      </c>
      <c r="E38" s="5" t="s">
        <v>264</v>
      </c>
      <c r="F38" s="5">
        <v>282</v>
      </c>
      <c r="G38" s="6">
        <v>140</v>
      </c>
      <c r="H38" s="6">
        <v>45</v>
      </c>
      <c r="I38" s="6">
        <v>90</v>
      </c>
      <c r="J38" s="11">
        <f>ROUND(SUM(G38:I38),1)</f>
        <v>275</v>
      </c>
      <c r="K38" s="12">
        <f>ROUND(F38*0.7+J38*0.3,2)</f>
        <v>279.89999999999998</v>
      </c>
      <c r="L38" s="5" t="s">
        <v>475</v>
      </c>
      <c r="M38" s="7" t="s">
        <v>354</v>
      </c>
      <c r="N38" s="7"/>
    </row>
    <row r="39" spans="1:14" s="2" customFormat="1" ht="30" customHeight="1">
      <c r="A39" s="5" t="s">
        <v>68</v>
      </c>
      <c r="B39" s="6" t="s">
        <v>13</v>
      </c>
      <c r="C39" s="6" t="s">
        <v>14</v>
      </c>
      <c r="D39" s="24" t="s">
        <v>120</v>
      </c>
      <c r="E39" s="5" t="s">
        <v>121</v>
      </c>
      <c r="F39" s="6">
        <v>281</v>
      </c>
      <c r="G39" s="6">
        <v>140</v>
      </c>
      <c r="H39" s="6">
        <v>46</v>
      </c>
      <c r="I39" s="6">
        <v>90</v>
      </c>
      <c r="J39" s="11">
        <f>G39+H39+I39</f>
        <v>276</v>
      </c>
      <c r="K39" s="12">
        <f>F39*0.7+J39*0.3</f>
        <v>279.5</v>
      </c>
      <c r="L39" s="5" t="s">
        <v>476</v>
      </c>
      <c r="M39" s="7" t="s">
        <v>354</v>
      </c>
      <c r="N39" s="7"/>
    </row>
    <row r="40" spans="1:14" s="2" customFormat="1" ht="30" customHeight="1">
      <c r="A40" s="5" t="s">
        <v>68</v>
      </c>
      <c r="B40" s="6" t="s">
        <v>13</v>
      </c>
      <c r="C40" s="6" t="s">
        <v>14</v>
      </c>
      <c r="D40" s="6" t="s">
        <v>328</v>
      </c>
      <c r="E40" s="6" t="s">
        <v>329</v>
      </c>
      <c r="F40" s="6">
        <v>279</v>
      </c>
      <c r="G40" s="6">
        <v>145</v>
      </c>
      <c r="H40" s="6">
        <v>45</v>
      </c>
      <c r="I40" s="6">
        <v>90</v>
      </c>
      <c r="J40" s="11">
        <f>ROUND(SUM(G40:I40),1)</f>
        <v>280</v>
      </c>
      <c r="K40" s="12">
        <f>ROUND(F40*0.7+J40*0.3,2)</f>
        <v>279.3</v>
      </c>
      <c r="L40" s="5" t="s">
        <v>477</v>
      </c>
      <c r="M40" s="7" t="s">
        <v>354</v>
      </c>
      <c r="N40" s="7"/>
    </row>
    <row r="41" spans="1:14" s="2" customFormat="1" ht="30" customHeight="1">
      <c r="A41" s="5" t="s">
        <v>68</v>
      </c>
      <c r="B41" s="6" t="s">
        <v>13</v>
      </c>
      <c r="C41" s="6" t="s">
        <v>14</v>
      </c>
      <c r="D41" s="5" t="s">
        <v>310</v>
      </c>
      <c r="E41" s="14">
        <v>107105141806107</v>
      </c>
      <c r="F41" s="5">
        <v>274</v>
      </c>
      <c r="G41" s="6">
        <v>146</v>
      </c>
      <c r="H41" s="6">
        <v>47</v>
      </c>
      <c r="I41" s="6">
        <v>98</v>
      </c>
      <c r="J41" s="11">
        <f>ROUND(SUM(G41:I41),1)</f>
        <v>291</v>
      </c>
      <c r="K41" s="12">
        <f>ROUND(F41*0.7+J41*0.3,2)</f>
        <v>279.10000000000002</v>
      </c>
      <c r="L41" s="5" t="s">
        <v>478</v>
      </c>
      <c r="M41" s="7" t="s">
        <v>354</v>
      </c>
      <c r="N41" s="7"/>
    </row>
    <row r="42" spans="1:14" s="2" customFormat="1" ht="30" customHeight="1">
      <c r="A42" s="5" t="s">
        <v>68</v>
      </c>
      <c r="B42" s="6" t="s">
        <v>13</v>
      </c>
      <c r="C42" s="6" t="s">
        <v>14</v>
      </c>
      <c r="D42" s="6" t="s">
        <v>330</v>
      </c>
      <c r="E42" s="6" t="s">
        <v>331</v>
      </c>
      <c r="F42" s="6">
        <v>288</v>
      </c>
      <c r="G42" s="6">
        <v>135</v>
      </c>
      <c r="H42" s="6">
        <v>40</v>
      </c>
      <c r="I42" s="6">
        <v>80</v>
      </c>
      <c r="J42" s="11">
        <f>ROUND(SUM(G42:I42),1)</f>
        <v>255</v>
      </c>
      <c r="K42" s="12">
        <f>ROUND(F42*0.7+J42*0.3,2)</f>
        <v>278.10000000000002</v>
      </c>
      <c r="L42" s="5" t="s">
        <v>479</v>
      </c>
      <c r="M42" s="7" t="s">
        <v>354</v>
      </c>
      <c r="N42" s="7"/>
    </row>
    <row r="43" spans="1:14" s="2" customFormat="1" ht="30" customHeight="1">
      <c r="A43" s="5" t="s">
        <v>68</v>
      </c>
      <c r="B43" s="6" t="s">
        <v>13</v>
      </c>
      <c r="C43" s="6" t="s">
        <v>14</v>
      </c>
      <c r="D43" s="24" t="s">
        <v>122</v>
      </c>
      <c r="E43" s="5" t="s">
        <v>123</v>
      </c>
      <c r="F43" s="6">
        <v>279</v>
      </c>
      <c r="G43" s="6">
        <v>141</v>
      </c>
      <c r="H43" s="6">
        <v>47</v>
      </c>
      <c r="I43" s="6">
        <v>88</v>
      </c>
      <c r="J43" s="11">
        <f>G43+H43+I43</f>
        <v>276</v>
      </c>
      <c r="K43" s="12">
        <f>F43*0.7+J43*0.3</f>
        <v>278.09999999999997</v>
      </c>
      <c r="L43" s="5" t="s">
        <v>480</v>
      </c>
      <c r="M43" s="7" t="s">
        <v>354</v>
      </c>
      <c r="N43" s="7"/>
    </row>
    <row r="44" spans="1:14" s="2" customFormat="1" ht="30" customHeight="1">
      <c r="A44" s="5" t="s">
        <v>68</v>
      </c>
      <c r="B44" s="6" t="s">
        <v>13</v>
      </c>
      <c r="C44" s="6" t="s">
        <v>14</v>
      </c>
      <c r="D44" s="5" t="s">
        <v>356</v>
      </c>
      <c r="E44" s="5" t="s">
        <v>357</v>
      </c>
      <c r="F44" s="6">
        <v>282</v>
      </c>
      <c r="G44" s="6">
        <v>130</v>
      </c>
      <c r="H44" s="6">
        <v>45</v>
      </c>
      <c r="I44" s="6">
        <v>93</v>
      </c>
      <c r="J44" s="11">
        <f>SUM(G44:I44)</f>
        <v>268</v>
      </c>
      <c r="K44" s="12">
        <f>SUM(0.7*F44+0.3*J44)</f>
        <v>277.79999999999995</v>
      </c>
      <c r="L44" s="5" t="s">
        <v>481</v>
      </c>
      <c r="M44" s="7" t="s">
        <v>354</v>
      </c>
      <c r="N44" s="7"/>
    </row>
    <row r="45" spans="1:14" s="2" customFormat="1" ht="30" customHeight="1">
      <c r="A45" s="5" t="s">
        <v>68</v>
      </c>
      <c r="B45" s="6" t="s">
        <v>13</v>
      </c>
      <c r="C45" s="6" t="s">
        <v>14</v>
      </c>
      <c r="D45" s="10" t="s">
        <v>224</v>
      </c>
      <c r="E45" s="6" t="s">
        <v>225</v>
      </c>
      <c r="F45" s="6">
        <v>298</v>
      </c>
      <c r="G45" s="6">
        <v>110</v>
      </c>
      <c r="H45" s="6">
        <v>40</v>
      </c>
      <c r="I45" s="6">
        <v>80</v>
      </c>
      <c r="J45" s="11">
        <f>G45+H45+I45</f>
        <v>230</v>
      </c>
      <c r="K45" s="12">
        <f>F45*0.7+J45*0.3</f>
        <v>277.60000000000002</v>
      </c>
      <c r="L45" s="5" t="s">
        <v>482</v>
      </c>
      <c r="M45" s="7" t="s">
        <v>354</v>
      </c>
      <c r="N45" s="7"/>
    </row>
    <row r="46" spans="1:14" s="2" customFormat="1" ht="30" customHeight="1">
      <c r="A46" s="5" t="s">
        <v>68</v>
      </c>
      <c r="B46" s="6" t="s">
        <v>13</v>
      </c>
      <c r="C46" s="6" t="s">
        <v>14</v>
      </c>
      <c r="D46" s="10" t="s">
        <v>226</v>
      </c>
      <c r="E46" s="6" t="s">
        <v>227</v>
      </c>
      <c r="F46" s="6">
        <v>278</v>
      </c>
      <c r="G46" s="6">
        <v>130</v>
      </c>
      <c r="H46" s="6">
        <v>50</v>
      </c>
      <c r="I46" s="6">
        <v>95</v>
      </c>
      <c r="J46" s="11">
        <f>G46+H46+I46</f>
        <v>275</v>
      </c>
      <c r="K46" s="12">
        <f>F46*0.7+J46*0.3</f>
        <v>277.10000000000002</v>
      </c>
      <c r="L46" s="5" t="s">
        <v>483</v>
      </c>
      <c r="M46" s="7" t="s">
        <v>354</v>
      </c>
      <c r="N46" s="7"/>
    </row>
    <row r="47" spans="1:14" s="2" customFormat="1" ht="30" customHeight="1">
      <c r="A47" s="5" t="s">
        <v>68</v>
      </c>
      <c r="B47" s="6" t="s">
        <v>13</v>
      </c>
      <c r="C47" s="6" t="s">
        <v>14</v>
      </c>
      <c r="D47" s="5" t="s">
        <v>88</v>
      </c>
      <c r="E47" s="6" t="s">
        <v>89</v>
      </c>
      <c r="F47" s="6">
        <v>276</v>
      </c>
      <c r="G47" s="13" t="s">
        <v>71</v>
      </c>
      <c r="H47" s="13" t="s">
        <v>90</v>
      </c>
      <c r="I47" s="13" t="s">
        <v>77</v>
      </c>
      <c r="J47" s="11">
        <f>G47+H47+I47</f>
        <v>278</v>
      </c>
      <c r="K47" s="12">
        <f>F47*0.7+J47*0.3</f>
        <v>276.59999999999997</v>
      </c>
      <c r="L47" s="5" t="s">
        <v>484</v>
      </c>
      <c r="M47" s="7" t="s">
        <v>354</v>
      </c>
      <c r="N47" s="7"/>
    </row>
    <row r="48" spans="1:14" s="2" customFormat="1" ht="30" customHeight="1">
      <c r="A48" s="5" t="s">
        <v>68</v>
      </c>
      <c r="B48" s="6" t="s">
        <v>13</v>
      </c>
      <c r="C48" s="6" t="s">
        <v>14</v>
      </c>
      <c r="D48" s="10" t="s">
        <v>531</v>
      </c>
      <c r="E48" s="6" t="s">
        <v>204</v>
      </c>
      <c r="F48" s="6">
        <v>281</v>
      </c>
      <c r="G48" s="6">
        <v>135</v>
      </c>
      <c r="H48" s="6">
        <v>40</v>
      </c>
      <c r="I48" s="6">
        <v>90</v>
      </c>
      <c r="J48" s="11">
        <f>G48+H48+I48</f>
        <v>265</v>
      </c>
      <c r="K48" s="12">
        <f>F48*0.7+J48*0.3</f>
        <v>276.2</v>
      </c>
      <c r="L48" s="5" t="s">
        <v>485</v>
      </c>
      <c r="M48" s="7" t="s">
        <v>354</v>
      </c>
      <c r="N48" s="7"/>
    </row>
    <row r="49" spans="1:14" s="2" customFormat="1" ht="30" customHeight="1">
      <c r="A49" s="5" t="s">
        <v>68</v>
      </c>
      <c r="B49" s="6" t="s">
        <v>13</v>
      </c>
      <c r="C49" s="6" t="s">
        <v>14</v>
      </c>
      <c r="D49" s="5" t="s">
        <v>532</v>
      </c>
      <c r="E49" s="6" t="s">
        <v>203</v>
      </c>
      <c r="F49" s="6">
        <v>304</v>
      </c>
      <c r="G49" s="6">
        <v>110</v>
      </c>
      <c r="H49" s="6">
        <v>30</v>
      </c>
      <c r="I49" s="6">
        <v>70</v>
      </c>
      <c r="J49" s="11">
        <f>G49+H49+I49</f>
        <v>210</v>
      </c>
      <c r="K49" s="12">
        <f>F49*0.7+J49*0.3</f>
        <v>275.79999999999995</v>
      </c>
      <c r="L49" s="5" t="s">
        <v>486</v>
      </c>
      <c r="M49" s="7" t="s">
        <v>354</v>
      </c>
      <c r="N49" s="7"/>
    </row>
    <row r="50" spans="1:14" s="2" customFormat="1" ht="30" customHeight="1">
      <c r="A50" s="5" t="s">
        <v>68</v>
      </c>
      <c r="B50" s="6" t="s">
        <v>13</v>
      </c>
      <c r="C50" s="6" t="s">
        <v>14</v>
      </c>
      <c r="D50" s="6" t="s">
        <v>332</v>
      </c>
      <c r="E50" s="6" t="s">
        <v>333</v>
      </c>
      <c r="F50" s="6">
        <v>276</v>
      </c>
      <c r="G50" s="6">
        <v>140</v>
      </c>
      <c r="H50" s="6">
        <v>45</v>
      </c>
      <c r="I50" s="6">
        <v>90</v>
      </c>
      <c r="J50" s="11">
        <f>ROUND(SUM(G50:I50),1)</f>
        <v>275</v>
      </c>
      <c r="K50" s="12">
        <f>ROUND(F50*0.7+J50*0.3,2)</f>
        <v>275.7</v>
      </c>
      <c r="L50" s="5" t="s">
        <v>487</v>
      </c>
      <c r="M50" s="7" t="s">
        <v>354</v>
      </c>
      <c r="N50" s="7"/>
    </row>
    <row r="51" spans="1:14" s="2" customFormat="1" ht="30" customHeight="1">
      <c r="A51" s="5" t="s">
        <v>68</v>
      </c>
      <c r="B51" s="6" t="s">
        <v>13</v>
      </c>
      <c r="C51" s="6" t="s">
        <v>14</v>
      </c>
      <c r="D51" s="5" t="s">
        <v>91</v>
      </c>
      <c r="E51" s="6" t="s">
        <v>92</v>
      </c>
      <c r="F51" s="6">
        <v>289</v>
      </c>
      <c r="G51" s="13" t="s">
        <v>93</v>
      </c>
      <c r="H51" s="13" t="s">
        <v>94</v>
      </c>
      <c r="I51" s="13" t="s">
        <v>95</v>
      </c>
      <c r="J51" s="11">
        <f>G51+H51+I51</f>
        <v>243</v>
      </c>
      <c r="K51" s="12">
        <f>F51*0.7+J51*0.3</f>
        <v>275.2</v>
      </c>
      <c r="L51" s="5" t="s">
        <v>488</v>
      </c>
      <c r="M51" s="7" t="s">
        <v>354</v>
      </c>
      <c r="N51" s="7"/>
    </row>
    <row r="52" spans="1:14" s="2" customFormat="1" ht="30" customHeight="1">
      <c r="A52" s="5" t="s">
        <v>68</v>
      </c>
      <c r="B52" s="6" t="s">
        <v>13</v>
      </c>
      <c r="C52" s="6" t="s">
        <v>14</v>
      </c>
      <c r="D52" s="6" t="s">
        <v>334</v>
      </c>
      <c r="E52" s="6" t="s">
        <v>335</v>
      </c>
      <c r="F52" s="6">
        <v>273</v>
      </c>
      <c r="G52" s="6">
        <v>145</v>
      </c>
      <c r="H52" s="6">
        <v>45</v>
      </c>
      <c r="I52" s="6">
        <v>90</v>
      </c>
      <c r="J52" s="11">
        <f>ROUND(SUM(G52:I52),1)</f>
        <v>280</v>
      </c>
      <c r="K52" s="12">
        <f t="shared" ref="K52:K57" si="2">ROUND(F52*0.7+J52*0.3,2)</f>
        <v>275.10000000000002</v>
      </c>
      <c r="L52" s="5" t="s">
        <v>489</v>
      </c>
      <c r="M52" s="7" t="s">
        <v>354</v>
      </c>
      <c r="N52" s="7"/>
    </row>
    <row r="53" spans="1:14" s="2" customFormat="1" ht="30" customHeight="1">
      <c r="A53" s="5" t="s">
        <v>68</v>
      </c>
      <c r="B53" s="6" t="s">
        <v>13</v>
      </c>
      <c r="C53" s="6" t="s">
        <v>14</v>
      </c>
      <c r="D53" s="6" t="s">
        <v>336</v>
      </c>
      <c r="E53" s="6" t="s">
        <v>337</v>
      </c>
      <c r="F53" s="6">
        <v>292</v>
      </c>
      <c r="G53" s="6">
        <v>120</v>
      </c>
      <c r="H53" s="6">
        <v>35</v>
      </c>
      <c r="I53" s="6">
        <v>80</v>
      </c>
      <c r="J53" s="11">
        <f>ROUND(SUM(G53:I53),1)</f>
        <v>235</v>
      </c>
      <c r="K53" s="12">
        <f t="shared" si="2"/>
        <v>274.89999999999998</v>
      </c>
      <c r="L53" s="5" t="s">
        <v>490</v>
      </c>
      <c r="M53" s="7" t="s">
        <v>354</v>
      </c>
      <c r="N53" s="7"/>
    </row>
    <row r="54" spans="1:14" s="2" customFormat="1" ht="30" customHeight="1">
      <c r="A54" s="5" t="s">
        <v>68</v>
      </c>
      <c r="B54" s="6" t="s">
        <v>13</v>
      </c>
      <c r="C54" s="6" t="s">
        <v>14</v>
      </c>
      <c r="D54" s="5" t="s">
        <v>160</v>
      </c>
      <c r="E54" s="5" t="s">
        <v>161</v>
      </c>
      <c r="F54" s="6">
        <v>268</v>
      </c>
      <c r="G54" s="6">
        <v>144.5</v>
      </c>
      <c r="H54" s="9">
        <v>48.4</v>
      </c>
      <c r="I54" s="6">
        <v>96.1</v>
      </c>
      <c r="J54" s="11">
        <f>SUM(G54:I54)</f>
        <v>289</v>
      </c>
      <c r="K54" s="12">
        <f t="shared" si="2"/>
        <v>274.3</v>
      </c>
      <c r="L54" s="5" t="s">
        <v>491</v>
      </c>
      <c r="M54" s="7" t="s">
        <v>354</v>
      </c>
      <c r="N54" s="7"/>
    </row>
    <row r="55" spans="1:14" s="2" customFormat="1" ht="30" customHeight="1">
      <c r="A55" s="5" t="s">
        <v>68</v>
      </c>
      <c r="B55" s="6" t="s">
        <v>13</v>
      </c>
      <c r="C55" s="6" t="s">
        <v>14</v>
      </c>
      <c r="D55" s="6" t="s">
        <v>338</v>
      </c>
      <c r="E55" s="6" t="s">
        <v>339</v>
      </c>
      <c r="F55" s="6">
        <v>312</v>
      </c>
      <c r="G55" s="6">
        <v>90</v>
      </c>
      <c r="H55" s="6">
        <v>30</v>
      </c>
      <c r="I55" s="6">
        <v>65</v>
      </c>
      <c r="J55" s="11">
        <f>ROUND(SUM(G55:I55),1)</f>
        <v>185</v>
      </c>
      <c r="K55" s="12">
        <f t="shared" si="2"/>
        <v>273.89999999999998</v>
      </c>
      <c r="L55" s="5" t="s">
        <v>492</v>
      </c>
      <c r="M55" s="7" t="s">
        <v>354</v>
      </c>
      <c r="N55" s="7"/>
    </row>
    <row r="56" spans="1:14" s="2" customFormat="1" ht="30" customHeight="1">
      <c r="A56" s="5" t="s">
        <v>68</v>
      </c>
      <c r="B56" s="6" t="s">
        <v>13</v>
      </c>
      <c r="C56" s="6" t="s">
        <v>14</v>
      </c>
      <c r="D56" s="6" t="s">
        <v>25</v>
      </c>
      <c r="E56" s="6" t="s">
        <v>26</v>
      </c>
      <c r="F56" s="6">
        <v>274</v>
      </c>
      <c r="G56" s="6">
        <v>138</v>
      </c>
      <c r="H56" s="6">
        <v>43</v>
      </c>
      <c r="I56" s="6">
        <v>91</v>
      </c>
      <c r="J56" s="11">
        <f>ROUND(SUM(G56:I56),1)</f>
        <v>272</v>
      </c>
      <c r="K56" s="12">
        <f t="shared" si="2"/>
        <v>273.39999999999998</v>
      </c>
      <c r="L56" s="5" t="s">
        <v>493</v>
      </c>
      <c r="M56" s="7" t="s">
        <v>354</v>
      </c>
      <c r="N56" s="7"/>
    </row>
    <row r="57" spans="1:14" s="2" customFormat="1" ht="30" customHeight="1">
      <c r="A57" s="5" t="s">
        <v>68</v>
      </c>
      <c r="B57" s="6" t="s">
        <v>13</v>
      </c>
      <c r="C57" s="6" t="s">
        <v>14</v>
      </c>
      <c r="D57" s="8" t="s">
        <v>265</v>
      </c>
      <c r="E57" s="5" t="s">
        <v>266</v>
      </c>
      <c r="F57" s="5">
        <v>295</v>
      </c>
      <c r="G57" s="6">
        <v>110</v>
      </c>
      <c r="H57" s="6">
        <v>42</v>
      </c>
      <c r="I57" s="6">
        <v>70</v>
      </c>
      <c r="J57" s="11">
        <f>ROUND(SUM(G57:I57),1)</f>
        <v>222</v>
      </c>
      <c r="K57" s="12">
        <f t="shared" si="2"/>
        <v>273.10000000000002</v>
      </c>
      <c r="L57" s="5" t="s">
        <v>494</v>
      </c>
      <c r="M57" s="7" t="s">
        <v>354</v>
      </c>
      <c r="N57" s="7"/>
    </row>
    <row r="58" spans="1:14" s="2" customFormat="1" ht="30" customHeight="1">
      <c r="A58" s="5" t="s">
        <v>68</v>
      </c>
      <c r="B58" s="6" t="s">
        <v>13</v>
      </c>
      <c r="C58" s="6" t="s">
        <v>14</v>
      </c>
      <c r="D58" s="5" t="s">
        <v>96</v>
      </c>
      <c r="E58" s="6" t="s">
        <v>97</v>
      </c>
      <c r="F58" s="6">
        <v>291</v>
      </c>
      <c r="G58" s="13" t="s">
        <v>98</v>
      </c>
      <c r="H58" s="13" t="s">
        <v>72</v>
      </c>
      <c r="I58" s="13" t="s">
        <v>83</v>
      </c>
      <c r="J58" s="11">
        <f>G58+H58+I58</f>
        <v>230</v>
      </c>
      <c r="K58" s="12">
        <f>F58*0.7+J58*0.3</f>
        <v>272.7</v>
      </c>
      <c r="L58" s="5" t="s">
        <v>495</v>
      </c>
      <c r="M58" s="7" t="s">
        <v>354</v>
      </c>
      <c r="N58" s="7"/>
    </row>
    <row r="59" spans="1:14" s="2" customFormat="1" ht="30" customHeight="1">
      <c r="A59" s="5" t="s">
        <v>68</v>
      </c>
      <c r="B59" s="6" t="s">
        <v>13</v>
      </c>
      <c r="C59" s="6" t="s">
        <v>14</v>
      </c>
      <c r="D59" s="6" t="s">
        <v>17</v>
      </c>
      <c r="E59" s="6" t="s">
        <v>18</v>
      </c>
      <c r="F59" s="6">
        <v>263</v>
      </c>
      <c r="G59" s="6">
        <v>147</v>
      </c>
      <c r="H59" s="6">
        <v>49</v>
      </c>
      <c r="I59" s="6">
        <v>97</v>
      </c>
      <c r="J59" s="11">
        <f>ROUND(SUM(G59:I59),1)</f>
        <v>293</v>
      </c>
      <c r="K59" s="12">
        <f t="shared" ref="K59:K64" si="3">ROUND(F59*0.7+J59*0.3,2)</f>
        <v>272</v>
      </c>
      <c r="L59" s="5" t="s">
        <v>496</v>
      </c>
      <c r="M59" s="7" t="s">
        <v>354</v>
      </c>
      <c r="N59" s="7"/>
    </row>
    <row r="60" spans="1:14" s="2" customFormat="1" ht="30" customHeight="1">
      <c r="A60" s="5" t="s">
        <v>68</v>
      </c>
      <c r="B60" s="6" t="s">
        <v>13</v>
      </c>
      <c r="C60" s="6" t="s">
        <v>14</v>
      </c>
      <c r="D60" s="8" t="s">
        <v>267</v>
      </c>
      <c r="E60" s="5" t="s">
        <v>268</v>
      </c>
      <c r="F60" s="5">
        <v>290</v>
      </c>
      <c r="G60" s="6">
        <v>115</v>
      </c>
      <c r="H60" s="6">
        <v>45</v>
      </c>
      <c r="I60" s="6">
        <v>70</v>
      </c>
      <c r="J60" s="11">
        <f>ROUND(SUM(G60:I60),1)</f>
        <v>230</v>
      </c>
      <c r="K60" s="12">
        <f t="shared" si="3"/>
        <v>272</v>
      </c>
      <c r="L60" s="5" t="s">
        <v>497</v>
      </c>
      <c r="M60" s="7" t="s">
        <v>354</v>
      </c>
      <c r="N60" s="7"/>
    </row>
    <row r="61" spans="1:14" s="2" customFormat="1" ht="30" customHeight="1">
      <c r="A61" s="5" t="s">
        <v>68</v>
      </c>
      <c r="B61" s="6" t="s">
        <v>13</v>
      </c>
      <c r="C61" s="6" t="s">
        <v>14</v>
      </c>
      <c r="D61" s="6" t="s">
        <v>162</v>
      </c>
      <c r="E61" s="6" t="s">
        <v>163</v>
      </c>
      <c r="F61" s="6">
        <v>264</v>
      </c>
      <c r="G61" s="6">
        <v>145.1</v>
      </c>
      <c r="H61" s="9">
        <v>48.6</v>
      </c>
      <c r="I61" s="6">
        <v>96.4</v>
      </c>
      <c r="J61" s="11">
        <f>SUM(G61:I61)</f>
        <v>290.10000000000002</v>
      </c>
      <c r="K61" s="12">
        <f t="shared" si="3"/>
        <v>271.83</v>
      </c>
      <c r="L61" s="5" t="s">
        <v>498</v>
      </c>
      <c r="M61" s="7" t="s">
        <v>354</v>
      </c>
      <c r="N61" s="7"/>
    </row>
    <row r="62" spans="1:14" s="2" customFormat="1" ht="30" customHeight="1">
      <c r="A62" s="5" t="s">
        <v>68</v>
      </c>
      <c r="B62" s="6" t="s">
        <v>13</v>
      </c>
      <c r="C62" s="6" t="s">
        <v>14</v>
      </c>
      <c r="D62" s="6" t="s">
        <v>27</v>
      </c>
      <c r="E62" s="6" t="s">
        <v>28</v>
      </c>
      <c r="F62" s="6">
        <v>321</v>
      </c>
      <c r="G62" s="6">
        <v>68</v>
      </c>
      <c r="H62" s="6">
        <v>27</v>
      </c>
      <c r="I62" s="6">
        <v>61</v>
      </c>
      <c r="J62" s="11">
        <f>ROUND(SUM(G62:I62),1)</f>
        <v>156</v>
      </c>
      <c r="K62" s="12">
        <f t="shared" si="3"/>
        <v>271.5</v>
      </c>
      <c r="L62" s="5" t="s">
        <v>499</v>
      </c>
      <c r="M62" s="7" t="s">
        <v>354</v>
      </c>
      <c r="N62" s="7"/>
    </row>
    <row r="63" spans="1:14" s="2" customFormat="1" ht="30" customHeight="1">
      <c r="A63" s="5" t="s">
        <v>68</v>
      </c>
      <c r="B63" s="6" t="s">
        <v>13</v>
      </c>
      <c r="C63" s="6" t="s">
        <v>14</v>
      </c>
      <c r="D63" s="6" t="s">
        <v>164</v>
      </c>
      <c r="E63" s="6" t="s">
        <v>165</v>
      </c>
      <c r="F63" s="6">
        <v>266</v>
      </c>
      <c r="G63" s="6">
        <v>141.69999999999999</v>
      </c>
      <c r="H63" s="9">
        <v>47.4</v>
      </c>
      <c r="I63" s="6">
        <v>94.2</v>
      </c>
      <c r="J63" s="11">
        <f>SUM(G63:I63)</f>
        <v>283.3</v>
      </c>
      <c r="K63" s="12">
        <f t="shared" si="3"/>
        <v>271.19</v>
      </c>
      <c r="L63" s="5" t="s">
        <v>500</v>
      </c>
      <c r="M63" s="7" t="s">
        <v>354</v>
      </c>
      <c r="N63" s="7"/>
    </row>
    <row r="64" spans="1:14" s="2" customFormat="1" ht="30" customHeight="1">
      <c r="A64" s="5" t="s">
        <v>68</v>
      </c>
      <c r="B64" s="6" t="s">
        <v>13</v>
      </c>
      <c r="C64" s="6" t="s">
        <v>14</v>
      </c>
      <c r="D64" s="8" t="s">
        <v>269</v>
      </c>
      <c r="E64" s="5" t="s">
        <v>270</v>
      </c>
      <c r="F64" s="5">
        <v>310</v>
      </c>
      <c r="G64" s="6">
        <v>80</v>
      </c>
      <c r="H64" s="6">
        <v>40</v>
      </c>
      <c r="I64" s="6">
        <v>60</v>
      </c>
      <c r="J64" s="11">
        <f>ROUND(SUM(G64:I64),1)</f>
        <v>180</v>
      </c>
      <c r="K64" s="12">
        <f t="shared" si="3"/>
        <v>271</v>
      </c>
      <c r="L64" s="5" t="s">
        <v>501</v>
      </c>
      <c r="M64" s="7" t="s">
        <v>354</v>
      </c>
      <c r="N64" s="7"/>
    </row>
    <row r="65" spans="1:14" s="2" customFormat="1" ht="30" customHeight="1">
      <c r="A65" s="5" t="s">
        <v>68</v>
      </c>
      <c r="B65" s="6" t="s">
        <v>13</v>
      </c>
      <c r="C65" s="6" t="s">
        <v>14</v>
      </c>
      <c r="D65" s="5" t="s">
        <v>358</v>
      </c>
      <c r="E65" s="5" t="s">
        <v>359</v>
      </c>
      <c r="F65" s="6">
        <v>273</v>
      </c>
      <c r="G65" s="6">
        <v>125</v>
      </c>
      <c r="H65" s="6">
        <v>46</v>
      </c>
      <c r="I65" s="6">
        <v>95</v>
      </c>
      <c r="J65" s="11">
        <f>SUM(G65:I65)</f>
        <v>266</v>
      </c>
      <c r="K65" s="12">
        <f>SUM(0.7*F65+0.3*J65)</f>
        <v>270.89999999999998</v>
      </c>
      <c r="L65" s="5" t="s">
        <v>502</v>
      </c>
      <c r="M65" s="7" t="s">
        <v>354</v>
      </c>
      <c r="N65" s="7"/>
    </row>
    <row r="66" spans="1:14" s="2" customFormat="1" ht="30" customHeight="1">
      <c r="A66" s="5" t="s">
        <v>68</v>
      </c>
      <c r="B66" s="6" t="s">
        <v>13</v>
      </c>
      <c r="C66" s="6" t="s">
        <v>14</v>
      </c>
      <c r="D66" s="24" t="s">
        <v>124</v>
      </c>
      <c r="E66" s="5" t="s">
        <v>125</v>
      </c>
      <c r="F66" s="6">
        <v>263</v>
      </c>
      <c r="G66" s="6">
        <v>145</v>
      </c>
      <c r="H66" s="6">
        <v>47</v>
      </c>
      <c r="I66" s="6">
        <v>96</v>
      </c>
      <c r="J66" s="11">
        <f>G66+H66+I66</f>
        <v>288</v>
      </c>
      <c r="K66" s="12">
        <f>F66*0.7+J66*0.3</f>
        <v>270.5</v>
      </c>
      <c r="L66" s="5" t="s">
        <v>503</v>
      </c>
      <c r="M66" s="7" t="s">
        <v>354</v>
      </c>
      <c r="N66" s="7"/>
    </row>
    <row r="67" spans="1:14" s="2" customFormat="1" ht="30" customHeight="1">
      <c r="A67" s="5" t="s">
        <v>68</v>
      </c>
      <c r="B67" s="6" t="s">
        <v>13</v>
      </c>
      <c r="C67" s="6" t="s">
        <v>14</v>
      </c>
      <c r="D67" s="6" t="s">
        <v>166</v>
      </c>
      <c r="E67" s="6" t="s">
        <v>167</v>
      </c>
      <c r="F67" s="6">
        <v>272</v>
      </c>
      <c r="G67" s="6">
        <v>133.19999999999999</v>
      </c>
      <c r="H67" s="9">
        <v>44.6</v>
      </c>
      <c r="I67" s="9">
        <v>89.1</v>
      </c>
      <c r="J67" s="11">
        <f>SUM(G67:I67)</f>
        <v>266.89999999999998</v>
      </c>
      <c r="K67" s="12">
        <f>ROUND(F67*0.7+J67*0.3,2)</f>
        <v>270.47000000000003</v>
      </c>
      <c r="L67" s="5" t="s">
        <v>504</v>
      </c>
      <c r="M67" s="7" t="s">
        <v>354</v>
      </c>
      <c r="N67" s="7"/>
    </row>
    <row r="68" spans="1:14" s="2" customFormat="1" ht="30" customHeight="1">
      <c r="A68" s="5" t="s">
        <v>68</v>
      </c>
      <c r="B68" s="6" t="s">
        <v>13</v>
      </c>
      <c r="C68" s="6" t="s">
        <v>14</v>
      </c>
      <c r="D68" s="24" t="s">
        <v>126</v>
      </c>
      <c r="E68" s="5" t="s">
        <v>127</v>
      </c>
      <c r="F68" s="6">
        <v>268</v>
      </c>
      <c r="G68" s="6">
        <v>142</v>
      </c>
      <c r="H68" s="6">
        <v>45</v>
      </c>
      <c r="I68" s="6">
        <v>88</v>
      </c>
      <c r="J68" s="11">
        <f>G68+H68+I68</f>
        <v>275</v>
      </c>
      <c r="K68" s="12">
        <f>F68*0.7+J68*0.3</f>
        <v>270.10000000000002</v>
      </c>
      <c r="L68" s="5" t="s">
        <v>505</v>
      </c>
      <c r="M68" s="7" t="s">
        <v>354</v>
      </c>
      <c r="N68" s="7"/>
    </row>
    <row r="69" spans="1:14" s="2" customFormat="1" ht="30" customHeight="1">
      <c r="A69" s="5" t="s">
        <v>68</v>
      </c>
      <c r="B69" s="6" t="s">
        <v>13</v>
      </c>
      <c r="C69" s="6" t="s">
        <v>14</v>
      </c>
      <c r="D69" s="5" t="s">
        <v>313</v>
      </c>
      <c r="E69" s="14">
        <v>104875000133593</v>
      </c>
      <c r="F69" s="5">
        <v>268</v>
      </c>
      <c r="G69" s="6">
        <v>136</v>
      </c>
      <c r="H69" s="6">
        <v>45</v>
      </c>
      <c r="I69" s="6">
        <v>93</v>
      </c>
      <c r="J69" s="11">
        <f>ROUND(SUM(G69:I69),1)</f>
        <v>274</v>
      </c>
      <c r="K69" s="12">
        <f>ROUND(F69*0.7+J69*0.3,2)</f>
        <v>269.8</v>
      </c>
      <c r="L69" s="5" t="s">
        <v>506</v>
      </c>
      <c r="M69" s="7" t="s">
        <v>354</v>
      </c>
      <c r="N69" s="7"/>
    </row>
    <row r="70" spans="1:14" s="2" customFormat="1" ht="30" customHeight="1">
      <c r="A70" s="5" t="s">
        <v>68</v>
      </c>
      <c r="B70" s="6" t="s">
        <v>13</v>
      </c>
      <c r="C70" s="6" t="s">
        <v>14</v>
      </c>
      <c r="D70" s="24" t="s">
        <v>128</v>
      </c>
      <c r="E70" s="5" t="s">
        <v>129</v>
      </c>
      <c r="F70" s="6">
        <v>301</v>
      </c>
      <c r="G70" s="6">
        <v>100</v>
      </c>
      <c r="H70" s="6">
        <v>32</v>
      </c>
      <c r="I70" s="6">
        <v>65</v>
      </c>
      <c r="J70" s="11">
        <f>G70+H70+I70</f>
        <v>197</v>
      </c>
      <c r="K70" s="12">
        <f>F70*0.7+J70*0.3</f>
        <v>269.79999999999995</v>
      </c>
      <c r="L70" s="5" t="s">
        <v>507</v>
      </c>
      <c r="M70" s="7" t="s">
        <v>354</v>
      </c>
      <c r="N70" s="7"/>
    </row>
    <row r="71" spans="1:14" s="2" customFormat="1" ht="30" customHeight="1">
      <c r="A71" s="5" t="s">
        <v>68</v>
      </c>
      <c r="B71" s="6" t="s">
        <v>13</v>
      </c>
      <c r="C71" s="6" t="s">
        <v>14</v>
      </c>
      <c r="D71" s="10" t="s">
        <v>230</v>
      </c>
      <c r="E71" s="6" t="s">
        <v>231</v>
      </c>
      <c r="F71" s="6">
        <v>291</v>
      </c>
      <c r="G71" s="6">
        <v>100</v>
      </c>
      <c r="H71" s="6">
        <v>40</v>
      </c>
      <c r="I71" s="6">
        <v>80</v>
      </c>
      <c r="J71" s="11">
        <f>G71+H71+I71</f>
        <v>220</v>
      </c>
      <c r="K71" s="12">
        <f>F71*0.7+J71*0.3</f>
        <v>269.7</v>
      </c>
      <c r="L71" s="5" t="s">
        <v>508</v>
      </c>
      <c r="M71" s="7" t="s">
        <v>354</v>
      </c>
      <c r="N71" s="7"/>
    </row>
    <row r="72" spans="1:14" s="2" customFormat="1" ht="30" customHeight="1">
      <c r="A72" s="5" t="s">
        <v>68</v>
      </c>
      <c r="B72" s="6" t="s">
        <v>13</v>
      </c>
      <c r="C72" s="6" t="s">
        <v>14</v>
      </c>
      <c r="D72" s="6" t="s">
        <v>168</v>
      </c>
      <c r="E72" s="6" t="s">
        <v>169</v>
      </c>
      <c r="F72" s="6">
        <v>279</v>
      </c>
      <c r="G72" s="9">
        <v>123.2</v>
      </c>
      <c r="H72" s="9">
        <v>41.1</v>
      </c>
      <c r="I72" s="9">
        <v>82.4</v>
      </c>
      <c r="J72" s="11">
        <f>SUM(G72:I72)</f>
        <v>246.70000000000002</v>
      </c>
      <c r="K72" s="12">
        <f>ROUND(F72*0.7+J72*0.3,2)</f>
        <v>269.31</v>
      </c>
      <c r="L72" s="5" t="s">
        <v>509</v>
      </c>
      <c r="M72" s="7" t="s">
        <v>354</v>
      </c>
      <c r="N72" s="7"/>
    </row>
    <row r="73" spans="1:14" s="2" customFormat="1" ht="30" customHeight="1">
      <c r="A73" s="5" t="s">
        <v>68</v>
      </c>
      <c r="B73" s="6" t="s">
        <v>13</v>
      </c>
      <c r="C73" s="6" t="s">
        <v>14</v>
      </c>
      <c r="D73" s="5" t="s">
        <v>99</v>
      </c>
      <c r="E73" s="6" t="s">
        <v>100</v>
      </c>
      <c r="F73" s="6">
        <v>269</v>
      </c>
      <c r="G73" s="13" t="s">
        <v>71</v>
      </c>
      <c r="H73" s="13" t="s">
        <v>72</v>
      </c>
      <c r="I73" s="13" t="s">
        <v>355</v>
      </c>
      <c r="J73" s="11">
        <f>G73+H73+I73</f>
        <v>268</v>
      </c>
      <c r="K73" s="12">
        <f>F73*0.7+J73*0.3</f>
        <v>268.7</v>
      </c>
      <c r="L73" s="5" t="s">
        <v>510</v>
      </c>
      <c r="M73" s="7" t="s">
        <v>354</v>
      </c>
      <c r="N73" s="7"/>
    </row>
    <row r="74" spans="1:14" s="2" customFormat="1" ht="30" customHeight="1">
      <c r="A74" s="5" t="s">
        <v>68</v>
      </c>
      <c r="B74" s="6" t="s">
        <v>13</v>
      </c>
      <c r="C74" s="6" t="s">
        <v>14</v>
      </c>
      <c r="D74" s="8" t="s">
        <v>271</v>
      </c>
      <c r="E74" s="5" t="s">
        <v>272</v>
      </c>
      <c r="F74" s="5">
        <v>283</v>
      </c>
      <c r="G74" s="6">
        <v>130</v>
      </c>
      <c r="H74" s="6">
        <v>40</v>
      </c>
      <c r="I74" s="6">
        <v>65</v>
      </c>
      <c r="J74" s="11">
        <f>ROUND(SUM(G74:I74),1)</f>
        <v>235</v>
      </c>
      <c r="K74" s="12">
        <f>ROUND(F74*0.7+J74*0.3,2)</f>
        <v>268.60000000000002</v>
      </c>
      <c r="L74" s="5" t="s">
        <v>511</v>
      </c>
      <c r="M74" s="7" t="s">
        <v>354</v>
      </c>
      <c r="N74" s="7"/>
    </row>
    <row r="75" spans="1:14" s="2" customFormat="1" ht="30" customHeight="1">
      <c r="A75" s="5" t="s">
        <v>68</v>
      </c>
      <c r="B75" s="6" t="s">
        <v>13</v>
      </c>
      <c r="C75" s="6" t="s">
        <v>14</v>
      </c>
      <c r="D75" s="5" t="s">
        <v>320</v>
      </c>
      <c r="E75" s="14">
        <v>102915210301468</v>
      </c>
      <c r="F75" s="5">
        <v>270</v>
      </c>
      <c r="G75" s="6">
        <v>132</v>
      </c>
      <c r="H75" s="6">
        <v>39</v>
      </c>
      <c r="I75" s="6">
        <v>90</v>
      </c>
      <c r="J75" s="11">
        <f>ROUND(SUM(G75:I75),1)</f>
        <v>261</v>
      </c>
      <c r="K75" s="12">
        <f>ROUND(F75*0.7+J75*0.3,2)</f>
        <v>267.3</v>
      </c>
      <c r="L75" s="5" t="s">
        <v>512</v>
      </c>
      <c r="M75" s="7" t="s">
        <v>354</v>
      </c>
      <c r="N75" s="7"/>
    </row>
    <row r="76" spans="1:14" s="1" customFormat="1" ht="30" customHeight="1">
      <c r="A76" s="5" t="s">
        <v>68</v>
      </c>
      <c r="B76" s="6" t="s">
        <v>13</v>
      </c>
      <c r="C76" s="6" t="s">
        <v>14</v>
      </c>
      <c r="D76" s="5" t="s">
        <v>360</v>
      </c>
      <c r="E76" s="5" t="s">
        <v>361</v>
      </c>
      <c r="F76" s="6">
        <v>270</v>
      </c>
      <c r="G76" s="6">
        <v>123</v>
      </c>
      <c r="H76" s="6">
        <v>45</v>
      </c>
      <c r="I76" s="6">
        <v>92</v>
      </c>
      <c r="J76" s="11">
        <f>SUM(G76:I76)</f>
        <v>260</v>
      </c>
      <c r="K76" s="12">
        <f>SUM(0.7*F76+0.3*J76)</f>
        <v>267</v>
      </c>
      <c r="L76" s="5" t="s">
        <v>513</v>
      </c>
      <c r="M76" s="7" t="s">
        <v>354</v>
      </c>
      <c r="N76" s="7"/>
    </row>
    <row r="77" spans="1:14" s="1" customFormat="1" ht="30" customHeight="1">
      <c r="A77" s="5" t="s">
        <v>68</v>
      </c>
      <c r="B77" s="6" t="s">
        <v>13</v>
      </c>
      <c r="C77" s="6" t="s">
        <v>14</v>
      </c>
      <c r="D77" s="8" t="s">
        <v>273</v>
      </c>
      <c r="E77" s="5" t="s">
        <v>274</v>
      </c>
      <c r="F77" s="5">
        <v>295</v>
      </c>
      <c r="G77" s="7">
        <v>100</v>
      </c>
      <c r="H77" s="7">
        <v>40</v>
      </c>
      <c r="I77" s="6">
        <v>60</v>
      </c>
      <c r="J77" s="11">
        <f>ROUND(SUM(G77:I77),1)</f>
        <v>200</v>
      </c>
      <c r="K77" s="12">
        <f>ROUND(F77*0.7+J77*0.3,2)</f>
        <v>266.5</v>
      </c>
      <c r="L77" s="5" t="s">
        <v>514</v>
      </c>
      <c r="M77" s="7" t="s">
        <v>354</v>
      </c>
      <c r="N77" s="7"/>
    </row>
    <row r="78" spans="1:14" s="1" customFormat="1" ht="30" customHeight="1">
      <c r="A78" s="5" t="s">
        <v>68</v>
      </c>
      <c r="B78" s="6" t="s">
        <v>13</v>
      </c>
      <c r="C78" s="6" t="s">
        <v>14</v>
      </c>
      <c r="D78" s="6" t="s">
        <v>49</v>
      </c>
      <c r="E78" s="6" t="s">
        <v>50</v>
      </c>
      <c r="F78" s="6">
        <v>269</v>
      </c>
      <c r="G78" s="6">
        <v>123</v>
      </c>
      <c r="H78" s="6">
        <v>45</v>
      </c>
      <c r="I78" s="6">
        <v>90</v>
      </c>
      <c r="J78" s="11">
        <f>ROUND(SUM(G78:I78),1)</f>
        <v>258</v>
      </c>
      <c r="K78" s="12">
        <f>ROUND(F78*0.7+J78*0.3,2)</f>
        <v>265.7</v>
      </c>
      <c r="L78" s="5" t="s">
        <v>515</v>
      </c>
      <c r="M78" s="7" t="s">
        <v>354</v>
      </c>
      <c r="N78" s="7"/>
    </row>
    <row r="79" spans="1:14" s="1" customFormat="1" ht="30" customHeight="1">
      <c r="A79" s="5" t="s">
        <v>68</v>
      </c>
      <c r="B79" s="6" t="s">
        <v>13</v>
      </c>
      <c r="C79" s="6" t="s">
        <v>14</v>
      </c>
      <c r="D79" s="5" t="s">
        <v>362</v>
      </c>
      <c r="E79" s="5" t="s">
        <v>363</v>
      </c>
      <c r="F79" s="6">
        <v>289</v>
      </c>
      <c r="G79" s="6">
        <v>90</v>
      </c>
      <c r="H79" s="6">
        <v>40</v>
      </c>
      <c r="I79" s="6">
        <v>81</v>
      </c>
      <c r="J79" s="11">
        <f>SUM(G79:I79)</f>
        <v>211</v>
      </c>
      <c r="K79" s="12">
        <f>SUM(0.7*F79+0.3*J79)</f>
        <v>265.59999999999997</v>
      </c>
      <c r="L79" s="5" t="s">
        <v>516</v>
      </c>
      <c r="M79" s="7" t="s">
        <v>354</v>
      </c>
      <c r="N79" s="7"/>
    </row>
    <row r="80" spans="1:14" s="1" customFormat="1" ht="30" customHeight="1">
      <c r="A80" s="5" t="s">
        <v>68</v>
      </c>
      <c r="B80" s="6" t="s">
        <v>13</v>
      </c>
      <c r="C80" s="6" t="s">
        <v>14</v>
      </c>
      <c r="D80" s="5" t="s">
        <v>319</v>
      </c>
      <c r="E80" s="14">
        <v>101125202503821</v>
      </c>
      <c r="F80" s="5">
        <v>277</v>
      </c>
      <c r="G80" s="6">
        <v>112</v>
      </c>
      <c r="H80" s="6">
        <v>35</v>
      </c>
      <c r="I80" s="6">
        <v>89</v>
      </c>
      <c r="J80" s="11">
        <f>ROUND(SUM(G80:I80),1)</f>
        <v>236</v>
      </c>
      <c r="K80" s="12">
        <f>ROUND(F80*0.7+J80*0.3,2)</f>
        <v>264.7</v>
      </c>
      <c r="L80" s="5" t="s">
        <v>517</v>
      </c>
      <c r="M80" s="7" t="s">
        <v>354</v>
      </c>
      <c r="N80" s="7"/>
    </row>
    <row r="81" spans="1:14" s="1" customFormat="1" ht="30" customHeight="1">
      <c r="A81" s="5" t="s">
        <v>68</v>
      </c>
      <c r="B81" s="6" t="s">
        <v>13</v>
      </c>
      <c r="C81" s="6" t="s">
        <v>14</v>
      </c>
      <c r="D81" s="5" t="s">
        <v>364</v>
      </c>
      <c r="E81" s="5" t="s">
        <v>365</v>
      </c>
      <c r="F81" s="6">
        <v>287</v>
      </c>
      <c r="G81" s="6">
        <v>82</v>
      </c>
      <c r="H81" s="6">
        <v>45</v>
      </c>
      <c r="I81" s="6">
        <v>85</v>
      </c>
      <c r="J81" s="11">
        <f>SUM(G81:I81)</f>
        <v>212</v>
      </c>
      <c r="K81" s="12">
        <f>SUM(0.7*F81+0.3*J81)</f>
        <v>264.5</v>
      </c>
      <c r="L81" s="5" t="s">
        <v>518</v>
      </c>
      <c r="M81" s="7" t="s">
        <v>354</v>
      </c>
      <c r="N81" s="7"/>
    </row>
    <row r="82" spans="1:14" s="1" customFormat="1" ht="30" customHeight="1">
      <c r="A82" s="5" t="s">
        <v>68</v>
      </c>
      <c r="B82" s="6" t="s">
        <v>13</v>
      </c>
      <c r="C82" s="6" t="s">
        <v>14</v>
      </c>
      <c r="D82" s="8" t="s">
        <v>275</v>
      </c>
      <c r="E82" s="5" t="s">
        <v>276</v>
      </c>
      <c r="F82" s="5">
        <v>304</v>
      </c>
      <c r="G82" s="7">
        <v>75</v>
      </c>
      <c r="H82" s="7">
        <v>35</v>
      </c>
      <c r="I82" s="6">
        <v>60</v>
      </c>
      <c r="J82" s="11">
        <f>ROUND(SUM(G82:I82),1)</f>
        <v>170</v>
      </c>
      <c r="K82" s="12">
        <f>ROUND(F82*0.7+J82*0.3,2)</f>
        <v>263.8</v>
      </c>
      <c r="L82" s="5" t="s">
        <v>519</v>
      </c>
      <c r="M82" s="7" t="s">
        <v>354</v>
      </c>
      <c r="N82" s="7"/>
    </row>
    <row r="83" spans="1:14" s="1" customFormat="1" ht="30" customHeight="1">
      <c r="A83" s="5" t="s">
        <v>68</v>
      </c>
      <c r="B83" s="6" t="s">
        <v>13</v>
      </c>
      <c r="C83" s="6" t="s">
        <v>14</v>
      </c>
      <c r="D83" s="5" t="s">
        <v>321</v>
      </c>
      <c r="E83" s="14">
        <v>103595210009654</v>
      </c>
      <c r="F83" s="5">
        <v>269</v>
      </c>
      <c r="G83" s="6">
        <v>121</v>
      </c>
      <c r="H83" s="6">
        <v>41</v>
      </c>
      <c r="I83" s="6">
        <v>88</v>
      </c>
      <c r="J83" s="11">
        <f>ROUND(SUM(G83:I83),1)</f>
        <v>250</v>
      </c>
      <c r="K83" s="12">
        <f>ROUND(F83*0.7+J83*0.3,2)</f>
        <v>263.3</v>
      </c>
      <c r="L83" s="5" t="s">
        <v>520</v>
      </c>
      <c r="M83" s="7" t="s">
        <v>354</v>
      </c>
      <c r="N83" s="7"/>
    </row>
    <row r="84" spans="1:14" s="1" customFormat="1" ht="30" customHeight="1">
      <c r="A84" s="5" t="s">
        <v>68</v>
      </c>
      <c r="B84" s="6" t="s">
        <v>13</v>
      </c>
      <c r="C84" s="6" t="s">
        <v>14</v>
      </c>
      <c r="D84" s="10" t="s">
        <v>236</v>
      </c>
      <c r="E84" s="6" t="s">
        <v>237</v>
      </c>
      <c r="F84" s="6">
        <v>286</v>
      </c>
      <c r="G84" s="6">
        <v>100</v>
      </c>
      <c r="H84" s="6">
        <v>35</v>
      </c>
      <c r="I84" s="6">
        <v>70</v>
      </c>
      <c r="J84" s="11">
        <f>G84+H84+I84</f>
        <v>205</v>
      </c>
      <c r="K84" s="12">
        <f>F84*0.7+J84*0.3</f>
        <v>261.7</v>
      </c>
      <c r="L84" s="5" t="s">
        <v>521</v>
      </c>
      <c r="M84" s="7" t="s">
        <v>354</v>
      </c>
      <c r="N84" s="7"/>
    </row>
    <row r="85" spans="1:14" s="1" customFormat="1" ht="30" customHeight="1">
      <c r="A85" s="5" t="s">
        <v>68</v>
      </c>
      <c r="B85" s="6" t="s">
        <v>13</v>
      </c>
      <c r="C85" s="6" t="s">
        <v>14</v>
      </c>
      <c r="D85" s="5" t="s">
        <v>277</v>
      </c>
      <c r="E85" s="5" t="s">
        <v>278</v>
      </c>
      <c r="F85" s="5" t="s">
        <v>279</v>
      </c>
      <c r="G85" s="7">
        <v>100</v>
      </c>
      <c r="H85" s="7">
        <v>40</v>
      </c>
      <c r="I85" s="7">
        <v>60</v>
      </c>
      <c r="J85" s="11">
        <f>ROUND(SUM(G85:I85),1)</f>
        <v>200</v>
      </c>
      <c r="K85" s="12">
        <f>ROUND(F85*0.7+J85*0.3,2)</f>
        <v>260.89999999999998</v>
      </c>
      <c r="L85" s="5" t="s">
        <v>522</v>
      </c>
      <c r="M85" s="7" t="s">
        <v>354</v>
      </c>
      <c r="N85" s="7"/>
    </row>
    <row r="86" spans="1:14" s="1" customFormat="1" ht="30" customHeight="1">
      <c r="A86" s="5" t="s">
        <v>68</v>
      </c>
      <c r="B86" s="6" t="s">
        <v>13</v>
      </c>
      <c r="C86" s="6" t="s">
        <v>14</v>
      </c>
      <c r="D86" s="5" t="s">
        <v>280</v>
      </c>
      <c r="E86" s="5" t="s">
        <v>281</v>
      </c>
      <c r="F86" s="5">
        <v>291</v>
      </c>
      <c r="G86" s="7">
        <v>90</v>
      </c>
      <c r="H86" s="7">
        <v>40</v>
      </c>
      <c r="I86" s="7">
        <v>60</v>
      </c>
      <c r="J86" s="11">
        <f>ROUND(SUM(G86:I86),1)</f>
        <v>190</v>
      </c>
      <c r="K86" s="12">
        <f>ROUND(F86*0.7+J86*0.3,2)</f>
        <v>260.7</v>
      </c>
      <c r="L86" s="5" t="s">
        <v>523</v>
      </c>
      <c r="M86" s="7" t="s">
        <v>612</v>
      </c>
      <c r="N86" s="7"/>
    </row>
    <row r="87" spans="1:14" s="1" customFormat="1" ht="30" customHeight="1">
      <c r="A87" s="5" t="s">
        <v>68</v>
      </c>
      <c r="B87" s="6" t="s">
        <v>13</v>
      </c>
      <c r="C87" s="6" t="s">
        <v>14</v>
      </c>
      <c r="D87" s="5" t="s">
        <v>294</v>
      </c>
      <c r="E87" s="5" t="s">
        <v>295</v>
      </c>
      <c r="F87" s="5">
        <v>326</v>
      </c>
      <c r="G87" s="7">
        <v>90</v>
      </c>
      <c r="H87" s="7">
        <v>35</v>
      </c>
      <c r="I87" s="7">
        <v>50</v>
      </c>
      <c r="J87" s="11">
        <v>175</v>
      </c>
      <c r="K87" s="12">
        <v>280.7</v>
      </c>
      <c r="L87" s="5"/>
      <c r="M87" s="7" t="s">
        <v>613</v>
      </c>
      <c r="N87" s="25" t="s">
        <v>624</v>
      </c>
    </row>
    <row r="88" spans="1:14" s="1" customFormat="1" ht="30" customHeight="1">
      <c r="A88" s="5" t="s">
        <v>68</v>
      </c>
      <c r="B88" s="6" t="s">
        <v>13</v>
      </c>
      <c r="C88" s="6" t="s">
        <v>14</v>
      </c>
      <c r="D88" s="5" t="s">
        <v>287</v>
      </c>
      <c r="E88" s="5" t="s">
        <v>288</v>
      </c>
      <c r="F88" s="5" t="s">
        <v>289</v>
      </c>
      <c r="G88" s="7">
        <v>80</v>
      </c>
      <c r="H88" s="7">
        <v>35</v>
      </c>
      <c r="I88" s="7">
        <v>55</v>
      </c>
      <c r="J88" s="11">
        <v>170</v>
      </c>
      <c r="K88" s="12">
        <v>275.7</v>
      </c>
      <c r="L88" s="5"/>
      <c r="M88" s="7" t="s">
        <v>613</v>
      </c>
      <c r="N88" s="25" t="s">
        <v>624</v>
      </c>
    </row>
    <row r="89" spans="1:14" s="1" customFormat="1" ht="30" customHeight="1">
      <c r="A89" s="5" t="s">
        <v>68</v>
      </c>
      <c r="B89" s="6" t="s">
        <v>13</v>
      </c>
      <c r="C89" s="6" t="s">
        <v>14</v>
      </c>
      <c r="D89" s="5" t="s">
        <v>554</v>
      </c>
      <c r="E89" s="5" t="s">
        <v>210</v>
      </c>
      <c r="F89" s="5">
        <v>324</v>
      </c>
      <c r="G89" s="7">
        <v>80</v>
      </c>
      <c r="H89" s="7">
        <v>25</v>
      </c>
      <c r="I89" s="7">
        <v>55</v>
      </c>
      <c r="J89" s="11">
        <v>160</v>
      </c>
      <c r="K89" s="12">
        <v>274.79999999999995</v>
      </c>
      <c r="L89" s="5"/>
      <c r="M89" s="7" t="s">
        <v>613</v>
      </c>
      <c r="N89" s="25" t="s">
        <v>624</v>
      </c>
    </row>
    <row r="90" spans="1:14" s="1" customFormat="1" ht="30" customHeight="1">
      <c r="A90" s="5" t="s">
        <v>68</v>
      </c>
      <c r="B90" s="6" t="s">
        <v>13</v>
      </c>
      <c r="C90" s="6" t="s">
        <v>14</v>
      </c>
      <c r="D90" s="5" t="s">
        <v>228</v>
      </c>
      <c r="E90" s="5" t="s">
        <v>229</v>
      </c>
      <c r="F90" s="5">
        <v>313</v>
      </c>
      <c r="G90" s="7">
        <v>100</v>
      </c>
      <c r="H90" s="7">
        <v>30</v>
      </c>
      <c r="I90" s="7">
        <v>50</v>
      </c>
      <c r="J90" s="11">
        <v>180</v>
      </c>
      <c r="K90" s="12">
        <v>273.10000000000002</v>
      </c>
      <c r="L90" s="5"/>
      <c r="M90" s="7" t="s">
        <v>613</v>
      </c>
      <c r="N90" s="25" t="s">
        <v>624</v>
      </c>
    </row>
    <row r="91" spans="1:14" s="1" customFormat="1" ht="30" customHeight="1">
      <c r="A91" s="5" t="s">
        <v>68</v>
      </c>
      <c r="B91" s="6" t="s">
        <v>13</v>
      </c>
      <c r="C91" s="6" t="s">
        <v>14</v>
      </c>
      <c r="D91" s="5" t="s">
        <v>290</v>
      </c>
      <c r="E91" s="5" t="s">
        <v>291</v>
      </c>
      <c r="F91" s="5">
        <v>315</v>
      </c>
      <c r="G91" s="7">
        <v>90</v>
      </c>
      <c r="H91" s="7">
        <v>30</v>
      </c>
      <c r="I91" s="7">
        <v>55</v>
      </c>
      <c r="J91" s="11">
        <v>175</v>
      </c>
      <c r="K91" s="12">
        <v>273</v>
      </c>
      <c r="L91" s="5"/>
      <c r="M91" s="7" t="s">
        <v>613</v>
      </c>
      <c r="N91" s="25" t="s">
        <v>624</v>
      </c>
    </row>
    <row r="92" spans="1:14" s="1" customFormat="1" ht="30" customHeight="1">
      <c r="A92" s="5" t="s">
        <v>68</v>
      </c>
      <c r="B92" s="6" t="s">
        <v>13</v>
      </c>
      <c r="C92" s="6" t="s">
        <v>14</v>
      </c>
      <c r="D92" s="5" t="s">
        <v>555</v>
      </c>
      <c r="E92" s="5" t="s">
        <v>341</v>
      </c>
      <c r="F92" s="5">
        <v>317</v>
      </c>
      <c r="G92" s="7">
        <v>90</v>
      </c>
      <c r="H92" s="7">
        <v>30</v>
      </c>
      <c r="I92" s="7">
        <v>50</v>
      </c>
      <c r="J92" s="11">
        <v>170</v>
      </c>
      <c r="K92" s="12">
        <v>272.89999999999998</v>
      </c>
      <c r="L92" s="5"/>
      <c r="M92" s="7" t="s">
        <v>613</v>
      </c>
      <c r="N92" s="25" t="s">
        <v>624</v>
      </c>
    </row>
    <row r="93" spans="1:14" s="1" customFormat="1" ht="30" customHeight="1">
      <c r="A93" s="5" t="s">
        <v>68</v>
      </c>
      <c r="B93" s="6" t="s">
        <v>13</v>
      </c>
      <c r="C93" s="6" t="s">
        <v>14</v>
      </c>
      <c r="D93" s="5" t="s">
        <v>556</v>
      </c>
      <c r="E93" s="5" t="s">
        <v>340</v>
      </c>
      <c r="F93" s="5">
        <v>307</v>
      </c>
      <c r="G93" s="7">
        <v>100</v>
      </c>
      <c r="H93" s="7">
        <v>30</v>
      </c>
      <c r="I93" s="7">
        <v>55</v>
      </c>
      <c r="J93" s="11">
        <v>185</v>
      </c>
      <c r="K93" s="12">
        <v>270.39999999999998</v>
      </c>
      <c r="L93" s="5"/>
      <c r="M93" s="7" t="s">
        <v>613</v>
      </c>
      <c r="N93" s="25" t="s">
        <v>624</v>
      </c>
    </row>
    <row r="94" spans="1:14" s="1" customFormat="1" ht="30" customHeight="1">
      <c r="A94" s="5" t="s">
        <v>68</v>
      </c>
      <c r="B94" s="6" t="s">
        <v>13</v>
      </c>
      <c r="C94" s="6" t="s">
        <v>14</v>
      </c>
      <c r="D94" s="5" t="s">
        <v>557</v>
      </c>
      <c r="E94" s="5" t="s">
        <v>209</v>
      </c>
      <c r="F94" s="5">
        <v>309</v>
      </c>
      <c r="G94" s="7">
        <v>90</v>
      </c>
      <c r="H94" s="7">
        <v>30</v>
      </c>
      <c r="I94" s="7">
        <v>58</v>
      </c>
      <c r="J94" s="11">
        <v>178</v>
      </c>
      <c r="K94" s="12">
        <v>269.7</v>
      </c>
      <c r="L94" s="5"/>
      <c r="M94" s="7" t="s">
        <v>613</v>
      </c>
      <c r="N94" s="25" t="s">
        <v>624</v>
      </c>
    </row>
    <row r="95" spans="1:14" s="1" customFormat="1" ht="30" customHeight="1">
      <c r="A95" s="5" t="s">
        <v>68</v>
      </c>
      <c r="B95" s="6" t="s">
        <v>13</v>
      </c>
      <c r="C95" s="6" t="s">
        <v>14</v>
      </c>
      <c r="D95" s="5" t="s">
        <v>558</v>
      </c>
      <c r="E95" s="5" t="s">
        <v>130</v>
      </c>
      <c r="F95" s="5">
        <v>311</v>
      </c>
      <c r="G95" s="7">
        <v>80</v>
      </c>
      <c r="H95" s="7">
        <v>31</v>
      </c>
      <c r="I95" s="7">
        <v>57</v>
      </c>
      <c r="J95" s="11">
        <v>168</v>
      </c>
      <c r="K95" s="12">
        <v>268.09999999999997</v>
      </c>
      <c r="L95" s="5"/>
      <c r="M95" s="7" t="s">
        <v>613</v>
      </c>
      <c r="N95" s="25" t="s">
        <v>624</v>
      </c>
    </row>
    <row r="96" spans="1:14" s="1" customFormat="1" ht="30" customHeight="1">
      <c r="A96" s="5" t="s">
        <v>68</v>
      </c>
      <c r="B96" s="6" t="s">
        <v>13</v>
      </c>
      <c r="C96" s="6" t="s">
        <v>14</v>
      </c>
      <c r="D96" s="5" t="s">
        <v>232</v>
      </c>
      <c r="E96" s="5" t="s">
        <v>233</v>
      </c>
      <c r="F96" s="5">
        <v>301</v>
      </c>
      <c r="G96" s="7">
        <v>100</v>
      </c>
      <c r="H96" s="7">
        <v>35</v>
      </c>
      <c r="I96" s="7">
        <v>55</v>
      </c>
      <c r="J96" s="11">
        <v>190</v>
      </c>
      <c r="K96" s="12">
        <v>267.7</v>
      </c>
      <c r="L96" s="5"/>
      <c r="M96" s="7" t="s">
        <v>613</v>
      </c>
      <c r="N96" s="25" t="s">
        <v>624</v>
      </c>
    </row>
    <row r="97" spans="1:14" s="1" customFormat="1" ht="30" customHeight="1">
      <c r="A97" s="5" t="s">
        <v>68</v>
      </c>
      <c r="B97" s="6" t="s">
        <v>13</v>
      </c>
      <c r="C97" s="6" t="s">
        <v>14</v>
      </c>
      <c r="D97" s="5" t="s">
        <v>234</v>
      </c>
      <c r="E97" s="5" t="s">
        <v>235</v>
      </c>
      <c r="F97" s="5">
        <v>301</v>
      </c>
      <c r="G97" s="7">
        <v>95</v>
      </c>
      <c r="H97" s="7">
        <v>35</v>
      </c>
      <c r="I97" s="7">
        <v>55</v>
      </c>
      <c r="J97" s="11">
        <v>185</v>
      </c>
      <c r="K97" s="12">
        <v>266.2</v>
      </c>
      <c r="L97" s="5"/>
      <c r="M97" s="7" t="s">
        <v>613</v>
      </c>
      <c r="N97" s="25" t="s">
        <v>624</v>
      </c>
    </row>
    <row r="98" spans="1:14" s="1" customFormat="1" ht="30" customHeight="1">
      <c r="A98" s="5" t="s">
        <v>68</v>
      </c>
      <c r="B98" s="6" t="s">
        <v>13</v>
      </c>
      <c r="C98" s="6" t="s">
        <v>14</v>
      </c>
      <c r="D98" s="5" t="s">
        <v>559</v>
      </c>
      <c r="E98" s="5" t="s">
        <v>101</v>
      </c>
      <c r="F98" s="5">
        <v>278</v>
      </c>
      <c r="G98" s="7" t="s">
        <v>560</v>
      </c>
      <c r="H98" s="7" t="s">
        <v>480</v>
      </c>
      <c r="I98" s="7" t="s">
        <v>498</v>
      </c>
      <c r="J98" s="11">
        <v>238</v>
      </c>
      <c r="K98" s="12">
        <v>266</v>
      </c>
      <c r="L98" s="5"/>
      <c r="M98" s="7" t="s">
        <v>613</v>
      </c>
      <c r="N98" s="25" t="s">
        <v>624</v>
      </c>
    </row>
    <row r="99" spans="1:14" s="1" customFormat="1" ht="30" customHeight="1">
      <c r="A99" s="5" t="s">
        <v>68</v>
      </c>
      <c r="B99" s="6" t="s">
        <v>13</v>
      </c>
      <c r="C99" s="6" t="s">
        <v>14</v>
      </c>
      <c r="D99" s="5" t="s">
        <v>561</v>
      </c>
      <c r="E99" s="5" t="s">
        <v>131</v>
      </c>
      <c r="F99" s="5">
        <v>302</v>
      </c>
      <c r="G99" s="7">
        <v>95</v>
      </c>
      <c r="H99" s="7">
        <v>32</v>
      </c>
      <c r="I99" s="7">
        <v>55</v>
      </c>
      <c r="J99" s="11">
        <v>182</v>
      </c>
      <c r="K99" s="12">
        <v>266</v>
      </c>
      <c r="L99" s="5"/>
      <c r="M99" s="7" t="s">
        <v>613</v>
      </c>
      <c r="N99" s="25" t="s">
        <v>624</v>
      </c>
    </row>
    <row r="100" spans="1:14" s="1" customFormat="1" ht="30" customHeight="1">
      <c r="A100" s="5" t="s">
        <v>68</v>
      </c>
      <c r="B100" s="6" t="s">
        <v>382</v>
      </c>
      <c r="C100" s="6" t="s">
        <v>14</v>
      </c>
      <c r="D100" s="5" t="s">
        <v>170</v>
      </c>
      <c r="E100" s="5" t="s">
        <v>171</v>
      </c>
      <c r="F100" s="5">
        <v>295</v>
      </c>
      <c r="G100" s="7">
        <v>103.1</v>
      </c>
      <c r="H100" s="7">
        <v>33.200000000000003</v>
      </c>
      <c r="I100" s="7">
        <v>59.1</v>
      </c>
      <c r="J100" s="11">
        <v>195.4</v>
      </c>
      <c r="K100" s="12">
        <v>265.12</v>
      </c>
      <c r="L100" s="5"/>
      <c r="M100" s="7" t="s">
        <v>613</v>
      </c>
      <c r="N100" s="25" t="s">
        <v>624</v>
      </c>
    </row>
    <row r="101" spans="1:14" s="1" customFormat="1" ht="30" customHeight="1">
      <c r="A101" s="5" t="s">
        <v>68</v>
      </c>
      <c r="B101" s="6" t="s">
        <v>383</v>
      </c>
      <c r="C101" s="6" t="s">
        <v>14</v>
      </c>
      <c r="D101" s="5" t="s">
        <v>29</v>
      </c>
      <c r="E101" s="5" t="s">
        <v>30</v>
      </c>
      <c r="F101" s="5">
        <v>295</v>
      </c>
      <c r="G101" s="7">
        <v>105</v>
      </c>
      <c r="H101" s="7">
        <v>32</v>
      </c>
      <c r="I101" s="7">
        <v>57</v>
      </c>
      <c r="J101" s="11">
        <v>194</v>
      </c>
      <c r="K101" s="12">
        <v>264.7</v>
      </c>
      <c r="L101" s="5"/>
      <c r="M101" s="7" t="s">
        <v>613</v>
      </c>
      <c r="N101" s="25" t="s">
        <v>624</v>
      </c>
    </row>
    <row r="102" spans="1:14" s="1" customFormat="1" ht="30" customHeight="1">
      <c r="A102" s="5" t="s">
        <v>68</v>
      </c>
      <c r="B102" s="6" t="s">
        <v>384</v>
      </c>
      <c r="C102" s="6" t="s">
        <v>14</v>
      </c>
      <c r="D102" s="5" t="s">
        <v>31</v>
      </c>
      <c r="E102" s="5" t="s">
        <v>32</v>
      </c>
      <c r="F102" s="5">
        <v>304</v>
      </c>
      <c r="G102" s="7">
        <v>80</v>
      </c>
      <c r="H102" s="7">
        <v>35</v>
      </c>
      <c r="I102" s="7">
        <v>56</v>
      </c>
      <c r="J102" s="11">
        <v>171</v>
      </c>
      <c r="K102" s="12">
        <v>264.10000000000002</v>
      </c>
      <c r="L102" s="5"/>
      <c r="M102" s="7" t="s">
        <v>613</v>
      </c>
      <c r="N102" s="25" t="s">
        <v>624</v>
      </c>
    </row>
    <row r="103" spans="1:14" s="1" customFormat="1" ht="30" customHeight="1">
      <c r="A103" s="5" t="s">
        <v>68</v>
      </c>
      <c r="B103" s="6" t="s">
        <v>385</v>
      </c>
      <c r="C103" s="6" t="s">
        <v>14</v>
      </c>
      <c r="D103" s="5" t="s">
        <v>562</v>
      </c>
      <c r="E103" s="5" t="s">
        <v>563</v>
      </c>
      <c r="F103" s="5">
        <v>293</v>
      </c>
      <c r="G103" s="7">
        <v>110</v>
      </c>
      <c r="H103" s="7">
        <v>30</v>
      </c>
      <c r="I103" s="7">
        <v>56</v>
      </c>
      <c r="J103" s="11">
        <v>196</v>
      </c>
      <c r="K103" s="12">
        <v>263.89999999999998</v>
      </c>
      <c r="L103" s="5"/>
      <c r="M103" s="7" t="s">
        <v>613</v>
      </c>
      <c r="N103" s="25" t="s">
        <v>624</v>
      </c>
    </row>
    <row r="104" spans="1:14" s="1" customFormat="1" ht="30" customHeight="1">
      <c r="A104" s="5" t="s">
        <v>68</v>
      </c>
      <c r="B104" s="6" t="s">
        <v>386</v>
      </c>
      <c r="C104" s="6" t="s">
        <v>14</v>
      </c>
      <c r="D104" s="5" t="s">
        <v>178</v>
      </c>
      <c r="E104" s="5" t="s">
        <v>179</v>
      </c>
      <c r="F104" s="5">
        <v>301</v>
      </c>
      <c r="G104" s="7">
        <v>88.5</v>
      </c>
      <c r="H104" s="7">
        <v>29.2</v>
      </c>
      <c r="I104" s="7">
        <v>58.8</v>
      </c>
      <c r="J104" s="11">
        <v>176.5</v>
      </c>
      <c r="K104" s="12">
        <v>263.64999999999998</v>
      </c>
      <c r="L104" s="5"/>
      <c r="M104" s="7" t="s">
        <v>613</v>
      </c>
      <c r="N104" s="25" t="s">
        <v>624</v>
      </c>
    </row>
    <row r="105" spans="1:14" s="1" customFormat="1" ht="30" customHeight="1">
      <c r="A105" s="5" t="s">
        <v>68</v>
      </c>
      <c r="B105" s="6" t="s">
        <v>387</v>
      </c>
      <c r="C105" s="6" t="s">
        <v>14</v>
      </c>
      <c r="D105" s="5" t="s">
        <v>45</v>
      </c>
      <c r="E105" s="5" t="s">
        <v>46</v>
      </c>
      <c r="F105" s="5">
        <v>313</v>
      </c>
      <c r="G105" s="7">
        <v>66</v>
      </c>
      <c r="H105" s="7">
        <v>30</v>
      </c>
      <c r="I105" s="7">
        <v>52</v>
      </c>
      <c r="J105" s="11">
        <v>148</v>
      </c>
      <c r="K105" s="12">
        <v>263.5</v>
      </c>
      <c r="L105" s="5"/>
      <c r="M105" s="7" t="s">
        <v>613</v>
      </c>
      <c r="N105" s="25" t="s">
        <v>624</v>
      </c>
    </row>
    <row r="106" spans="1:14" s="1" customFormat="1" ht="30" customHeight="1">
      <c r="A106" s="5" t="s">
        <v>68</v>
      </c>
      <c r="B106" s="6" t="s">
        <v>388</v>
      </c>
      <c r="C106" s="6" t="s">
        <v>14</v>
      </c>
      <c r="D106" s="5" t="s">
        <v>366</v>
      </c>
      <c r="E106" s="5" t="s">
        <v>367</v>
      </c>
      <c r="F106" s="5">
        <v>281</v>
      </c>
      <c r="G106" s="7">
        <v>118</v>
      </c>
      <c r="H106" s="7">
        <v>45</v>
      </c>
      <c r="I106" s="7">
        <v>59</v>
      </c>
      <c r="J106" s="11">
        <v>222</v>
      </c>
      <c r="K106" s="12">
        <v>263.29999999999995</v>
      </c>
      <c r="L106" s="5"/>
      <c r="M106" s="7" t="s">
        <v>613</v>
      </c>
      <c r="N106" s="25" t="s">
        <v>624</v>
      </c>
    </row>
    <row r="107" spans="1:14" s="1" customFormat="1" ht="30" customHeight="1">
      <c r="A107" s="5" t="s">
        <v>68</v>
      </c>
      <c r="B107" s="6" t="s">
        <v>389</v>
      </c>
      <c r="C107" s="6" t="s">
        <v>14</v>
      </c>
      <c r="D107" s="5" t="s">
        <v>33</v>
      </c>
      <c r="E107" s="5" t="s">
        <v>34</v>
      </c>
      <c r="F107" s="5">
        <v>286</v>
      </c>
      <c r="G107" s="7">
        <v>110</v>
      </c>
      <c r="H107" s="7">
        <v>46</v>
      </c>
      <c r="I107" s="7">
        <v>54</v>
      </c>
      <c r="J107" s="11">
        <v>210</v>
      </c>
      <c r="K107" s="12">
        <v>263.2</v>
      </c>
      <c r="L107" s="5"/>
      <c r="M107" s="7" t="s">
        <v>613</v>
      </c>
      <c r="N107" s="25" t="s">
        <v>624</v>
      </c>
    </row>
    <row r="108" spans="1:14" s="1" customFormat="1" ht="30" customHeight="1">
      <c r="A108" s="5" t="s">
        <v>68</v>
      </c>
      <c r="B108" s="6" t="s">
        <v>390</v>
      </c>
      <c r="C108" s="6" t="s">
        <v>14</v>
      </c>
      <c r="D108" s="5" t="s">
        <v>284</v>
      </c>
      <c r="E108" s="5" t="s">
        <v>285</v>
      </c>
      <c r="F108" s="5" t="s">
        <v>286</v>
      </c>
      <c r="G108" s="7">
        <v>50</v>
      </c>
      <c r="H108" s="7">
        <v>35</v>
      </c>
      <c r="I108" s="7">
        <v>55</v>
      </c>
      <c r="J108" s="11">
        <v>140</v>
      </c>
      <c r="K108" s="12">
        <v>263.2</v>
      </c>
      <c r="L108" s="5"/>
      <c r="M108" s="7" t="s">
        <v>613</v>
      </c>
      <c r="N108" s="25" t="s">
        <v>624</v>
      </c>
    </row>
    <row r="109" spans="1:14" s="1" customFormat="1" ht="30" customHeight="1">
      <c r="A109" s="5" t="s">
        <v>68</v>
      </c>
      <c r="B109" s="6" t="s">
        <v>391</v>
      </c>
      <c r="C109" s="6" t="s">
        <v>14</v>
      </c>
      <c r="D109" s="5" t="s">
        <v>564</v>
      </c>
      <c r="E109" s="5" t="s">
        <v>207</v>
      </c>
      <c r="F109" s="5">
        <v>284</v>
      </c>
      <c r="G109" s="7">
        <v>120</v>
      </c>
      <c r="H109" s="7">
        <v>35</v>
      </c>
      <c r="I109" s="7">
        <v>59</v>
      </c>
      <c r="J109" s="11">
        <v>214</v>
      </c>
      <c r="K109" s="12">
        <v>263</v>
      </c>
      <c r="L109" s="5"/>
      <c r="M109" s="7" t="s">
        <v>613</v>
      </c>
      <c r="N109" s="25" t="s">
        <v>624</v>
      </c>
    </row>
    <row r="110" spans="1:14" s="1" customFormat="1" ht="30" customHeight="1">
      <c r="A110" s="5" t="s">
        <v>68</v>
      </c>
      <c r="B110" s="6" t="s">
        <v>392</v>
      </c>
      <c r="C110" s="6" t="s">
        <v>14</v>
      </c>
      <c r="D110" s="5" t="s">
        <v>368</v>
      </c>
      <c r="E110" s="5" t="s">
        <v>369</v>
      </c>
      <c r="F110" s="5">
        <v>289</v>
      </c>
      <c r="G110" s="7">
        <v>111</v>
      </c>
      <c r="H110" s="7">
        <v>40</v>
      </c>
      <c r="I110" s="7">
        <v>51</v>
      </c>
      <c r="J110" s="11">
        <v>202</v>
      </c>
      <c r="K110" s="12">
        <v>262.89999999999998</v>
      </c>
      <c r="L110" s="5"/>
      <c r="M110" s="7" t="s">
        <v>613</v>
      </c>
      <c r="N110" s="25" t="s">
        <v>624</v>
      </c>
    </row>
    <row r="111" spans="1:14" s="1" customFormat="1" ht="30" customHeight="1">
      <c r="A111" s="5" t="s">
        <v>68</v>
      </c>
      <c r="B111" s="6" t="s">
        <v>393</v>
      </c>
      <c r="C111" s="6" t="s">
        <v>14</v>
      </c>
      <c r="D111" s="5" t="s">
        <v>180</v>
      </c>
      <c r="E111" s="5" t="s">
        <v>181</v>
      </c>
      <c r="F111" s="5">
        <v>328</v>
      </c>
      <c r="G111" s="7">
        <v>54.1</v>
      </c>
      <c r="H111" s="7">
        <v>18.2</v>
      </c>
      <c r="I111" s="7">
        <v>36.1</v>
      </c>
      <c r="J111" s="11">
        <v>108.4</v>
      </c>
      <c r="K111" s="12">
        <v>262.12</v>
      </c>
      <c r="L111" s="5"/>
      <c r="M111" s="7" t="s">
        <v>613</v>
      </c>
      <c r="N111" s="25" t="s">
        <v>624</v>
      </c>
    </row>
    <row r="112" spans="1:14" s="1" customFormat="1" ht="30" customHeight="1">
      <c r="A112" s="5" t="s">
        <v>68</v>
      </c>
      <c r="B112" s="6" t="s">
        <v>394</v>
      </c>
      <c r="C112" s="6" t="s">
        <v>14</v>
      </c>
      <c r="D112" s="5" t="s">
        <v>47</v>
      </c>
      <c r="E112" s="5" t="s">
        <v>48</v>
      </c>
      <c r="F112" s="5">
        <v>299</v>
      </c>
      <c r="G112" s="7">
        <v>90</v>
      </c>
      <c r="H112" s="7">
        <v>36</v>
      </c>
      <c r="I112" s="7">
        <v>50</v>
      </c>
      <c r="J112" s="11">
        <v>176</v>
      </c>
      <c r="K112" s="12">
        <v>262.10000000000002</v>
      </c>
      <c r="L112" s="5"/>
      <c r="M112" s="7" t="s">
        <v>613</v>
      </c>
      <c r="N112" s="25" t="s">
        <v>624</v>
      </c>
    </row>
    <row r="113" spans="1:14" s="1" customFormat="1" ht="30" customHeight="1">
      <c r="A113" s="5" t="s">
        <v>68</v>
      </c>
      <c r="B113" s="6" t="s">
        <v>395</v>
      </c>
      <c r="C113" s="6" t="s">
        <v>14</v>
      </c>
      <c r="D113" s="5" t="s">
        <v>35</v>
      </c>
      <c r="E113" s="5" t="s">
        <v>36</v>
      </c>
      <c r="F113" s="5">
        <v>304</v>
      </c>
      <c r="G113" s="7">
        <v>78</v>
      </c>
      <c r="H113" s="7">
        <v>32</v>
      </c>
      <c r="I113" s="7">
        <v>54</v>
      </c>
      <c r="J113" s="11">
        <v>164</v>
      </c>
      <c r="K113" s="12">
        <v>262</v>
      </c>
      <c r="L113" s="5"/>
      <c r="M113" s="7" t="s">
        <v>613</v>
      </c>
      <c r="N113" s="25" t="s">
        <v>624</v>
      </c>
    </row>
    <row r="114" spans="1:14" s="1" customFormat="1" ht="30" customHeight="1">
      <c r="A114" s="5" t="s">
        <v>68</v>
      </c>
      <c r="B114" s="6" t="s">
        <v>396</v>
      </c>
      <c r="C114" s="6" t="s">
        <v>14</v>
      </c>
      <c r="D114" s="5" t="s">
        <v>174</v>
      </c>
      <c r="E114" s="5" t="s">
        <v>175</v>
      </c>
      <c r="F114" s="5">
        <v>307</v>
      </c>
      <c r="G114" s="7">
        <v>84.2</v>
      </c>
      <c r="H114" s="7">
        <v>27.8</v>
      </c>
      <c r="I114" s="7">
        <v>45</v>
      </c>
      <c r="J114" s="11">
        <v>157</v>
      </c>
      <c r="K114" s="12">
        <v>262</v>
      </c>
      <c r="L114" s="5"/>
      <c r="M114" s="7" t="s">
        <v>613</v>
      </c>
      <c r="N114" s="25" t="s">
        <v>624</v>
      </c>
    </row>
    <row r="115" spans="1:14" s="1" customFormat="1" ht="30" customHeight="1">
      <c r="A115" s="5" t="s">
        <v>68</v>
      </c>
      <c r="B115" s="6" t="s">
        <v>397</v>
      </c>
      <c r="C115" s="6" t="s">
        <v>14</v>
      </c>
      <c r="D115" s="5" t="s">
        <v>172</v>
      </c>
      <c r="E115" s="5" t="s">
        <v>173</v>
      </c>
      <c r="F115" s="5">
        <v>285</v>
      </c>
      <c r="G115" s="7">
        <v>112.2</v>
      </c>
      <c r="H115" s="7">
        <v>37.1</v>
      </c>
      <c r="I115" s="7">
        <v>58</v>
      </c>
      <c r="J115" s="11">
        <v>207.3</v>
      </c>
      <c r="K115" s="12">
        <v>261.69</v>
      </c>
      <c r="L115" s="5"/>
      <c r="M115" s="7" t="s">
        <v>613</v>
      </c>
      <c r="N115" s="25" t="s">
        <v>624</v>
      </c>
    </row>
    <row r="116" spans="1:14" s="1" customFormat="1" ht="30" customHeight="1">
      <c r="A116" s="5" t="s">
        <v>68</v>
      </c>
      <c r="B116" s="6" t="s">
        <v>398</v>
      </c>
      <c r="C116" s="6" t="s">
        <v>14</v>
      </c>
      <c r="D116" s="5" t="s">
        <v>565</v>
      </c>
      <c r="E116" s="5" t="s">
        <v>132</v>
      </c>
      <c r="F116" s="5">
        <v>299</v>
      </c>
      <c r="G116" s="7">
        <v>85</v>
      </c>
      <c r="H116" s="7">
        <v>35</v>
      </c>
      <c r="I116" s="7">
        <v>54</v>
      </c>
      <c r="J116" s="11">
        <v>174</v>
      </c>
      <c r="K116" s="12">
        <v>261.5</v>
      </c>
      <c r="L116" s="5"/>
      <c r="M116" s="7" t="s">
        <v>613</v>
      </c>
      <c r="N116" s="25" t="s">
        <v>624</v>
      </c>
    </row>
    <row r="117" spans="1:14" s="1" customFormat="1" ht="30" customHeight="1">
      <c r="A117" s="5" t="s">
        <v>68</v>
      </c>
      <c r="B117" s="6" t="s">
        <v>399</v>
      </c>
      <c r="C117" s="6" t="s">
        <v>14</v>
      </c>
      <c r="D117" s="5" t="s">
        <v>370</v>
      </c>
      <c r="E117" s="5" t="s">
        <v>371</v>
      </c>
      <c r="F117" s="5">
        <v>290</v>
      </c>
      <c r="G117" s="7">
        <v>107</v>
      </c>
      <c r="H117" s="7">
        <v>30</v>
      </c>
      <c r="I117" s="7">
        <v>58</v>
      </c>
      <c r="J117" s="11">
        <v>195</v>
      </c>
      <c r="K117" s="12">
        <v>261.5</v>
      </c>
      <c r="L117" s="5"/>
      <c r="M117" s="7" t="s">
        <v>613</v>
      </c>
      <c r="N117" s="25" t="s">
        <v>624</v>
      </c>
    </row>
    <row r="118" spans="1:14" s="1" customFormat="1" ht="30" customHeight="1">
      <c r="A118" s="5" t="s">
        <v>68</v>
      </c>
      <c r="B118" s="6" t="s">
        <v>400</v>
      </c>
      <c r="C118" s="6" t="s">
        <v>14</v>
      </c>
      <c r="D118" s="5" t="s">
        <v>566</v>
      </c>
      <c r="E118" s="5" t="s">
        <v>201</v>
      </c>
      <c r="F118" s="5">
        <v>292</v>
      </c>
      <c r="G118" s="7">
        <v>100</v>
      </c>
      <c r="H118" s="7">
        <v>30</v>
      </c>
      <c r="I118" s="7">
        <v>58</v>
      </c>
      <c r="J118" s="11">
        <v>188</v>
      </c>
      <c r="K118" s="12">
        <v>260.79999999999995</v>
      </c>
      <c r="L118" s="5"/>
      <c r="M118" s="7" t="s">
        <v>613</v>
      </c>
      <c r="N118" s="25" t="s">
        <v>624</v>
      </c>
    </row>
    <row r="119" spans="1:14" s="1" customFormat="1" ht="30" customHeight="1">
      <c r="A119" s="5" t="s">
        <v>68</v>
      </c>
      <c r="B119" s="6" t="s">
        <v>401</v>
      </c>
      <c r="C119" s="6" t="s">
        <v>14</v>
      </c>
      <c r="D119" s="5" t="s">
        <v>567</v>
      </c>
      <c r="E119" s="5" t="s">
        <v>195</v>
      </c>
      <c r="F119" s="5">
        <v>312</v>
      </c>
      <c r="G119" s="7">
        <v>65</v>
      </c>
      <c r="H119" s="7">
        <v>25</v>
      </c>
      <c r="I119" s="7">
        <v>50</v>
      </c>
      <c r="J119" s="11">
        <v>140</v>
      </c>
      <c r="K119" s="12">
        <v>260.39999999999998</v>
      </c>
      <c r="L119" s="5"/>
      <c r="M119" s="7" t="s">
        <v>613</v>
      </c>
      <c r="N119" s="25" t="s">
        <v>624</v>
      </c>
    </row>
    <row r="120" spans="1:14" s="1" customFormat="1" ht="30" customHeight="1">
      <c r="A120" s="5" t="s">
        <v>68</v>
      </c>
      <c r="B120" s="6" t="s">
        <v>402</v>
      </c>
      <c r="C120" s="6" t="s">
        <v>14</v>
      </c>
      <c r="D120" s="5" t="s">
        <v>372</v>
      </c>
      <c r="E120" s="5" t="s">
        <v>373</v>
      </c>
      <c r="F120" s="5">
        <v>274</v>
      </c>
      <c r="G120" s="7">
        <v>135</v>
      </c>
      <c r="H120" s="7">
        <v>35</v>
      </c>
      <c r="I120" s="7">
        <v>58</v>
      </c>
      <c r="J120" s="11">
        <v>228</v>
      </c>
      <c r="K120" s="12">
        <v>260.2</v>
      </c>
      <c r="L120" s="5"/>
      <c r="M120" s="7" t="s">
        <v>613</v>
      </c>
      <c r="N120" s="25" t="s">
        <v>624</v>
      </c>
    </row>
    <row r="121" spans="1:14" s="1" customFormat="1" ht="30" customHeight="1">
      <c r="A121" s="5" t="s">
        <v>68</v>
      </c>
      <c r="B121" s="6" t="s">
        <v>403</v>
      </c>
      <c r="C121" s="6" t="s">
        <v>14</v>
      </c>
      <c r="D121" s="5" t="s">
        <v>182</v>
      </c>
      <c r="E121" s="5" t="s">
        <v>183</v>
      </c>
      <c r="F121" s="5">
        <v>294</v>
      </c>
      <c r="G121" s="7">
        <v>93.1</v>
      </c>
      <c r="H121" s="7">
        <v>30.7</v>
      </c>
      <c r="I121" s="7">
        <v>56</v>
      </c>
      <c r="J121" s="11">
        <v>179.8</v>
      </c>
      <c r="K121" s="12">
        <v>259.74</v>
      </c>
      <c r="L121" s="5"/>
      <c r="M121" s="7" t="s">
        <v>613</v>
      </c>
      <c r="N121" s="25" t="s">
        <v>624</v>
      </c>
    </row>
    <row r="122" spans="1:14" s="1" customFormat="1" ht="30" customHeight="1">
      <c r="A122" s="5" t="s">
        <v>68</v>
      </c>
      <c r="B122" s="6" t="s">
        <v>404</v>
      </c>
      <c r="C122" s="6" t="s">
        <v>14</v>
      </c>
      <c r="D122" s="5" t="s">
        <v>39</v>
      </c>
      <c r="E122" s="5" t="s">
        <v>40</v>
      </c>
      <c r="F122" s="5">
        <v>276</v>
      </c>
      <c r="G122" s="7">
        <v>124</v>
      </c>
      <c r="H122" s="7">
        <v>42</v>
      </c>
      <c r="I122" s="7">
        <v>55</v>
      </c>
      <c r="J122" s="11">
        <v>221</v>
      </c>
      <c r="K122" s="12">
        <v>259.5</v>
      </c>
      <c r="L122" s="5"/>
      <c r="M122" s="7" t="s">
        <v>613</v>
      </c>
      <c r="N122" s="25" t="s">
        <v>624</v>
      </c>
    </row>
    <row r="123" spans="1:14" s="1" customFormat="1" ht="30" customHeight="1">
      <c r="A123" s="5" t="s">
        <v>68</v>
      </c>
      <c r="B123" s="6" t="s">
        <v>405</v>
      </c>
      <c r="C123" s="6" t="s">
        <v>14</v>
      </c>
      <c r="D123" s="5" t="s">
        <v>374</v>
      </c>
      <c r="E123" s="5" t="s">
        <v>375</v>
      </c>
      <c r="F123" s="5">
        <v>296</v>
      </c>
      <c r="G123" s="7">
        <v>90</v>
      </c>
      <c r="H123" s="7">
        <v>30</v>
      </c>
      <c r="I123" s="7">
        <v>52</v>
      </c>
      <c r="J123" s="11">
        <v>172</v>
      </c>
      <c r="K123" s="12">
        <v>258.8</v>
      </c>
      <c r="L123" s="5"/>
      <c r="M123" s="7" t="s">
        <v>613</v>
      </c>
      <c r="N123" s="25" t="s">
        <v>624</v>
      </c>
    </row>
    <row r="124" spans="1:14" s="1" customFormat="1" ht="30" customHeight="1">
      <c r="A124" s="5" t="s">
        <v>68</v>
      </c>
      <c r="B124" s="6" t="s">
        <v>406</v>
      </c>
      <c r="C124" s="6" t="s">
        <v>14</v>
      </c>
      <c r="D124" s="5" t="s">
        <v>568</v>
      </c>
      <c r="E124" s="5" t="s">
        <v>133</v>
      </c>
      <c r="F124" s="5">
        <v>299</v>
      </c>
      <c r="G124" s="7">
        <v>80</v>
      </c>
      <c r="H124" s="7">
        <v>35</v>
      </c>
      <c r="I124" s="7">
        <v>50</v>
      </c>
      <c r="J124" s="11">
        <v>165</v>
      </c>
      <c r="K124" s="12">
        <v>258.79999999999995</v>
      </c>
      <c r="L124" s="5"/>
      <c r="M124" s="7" t="s">
        <v>613</v>
      </c>
      <c r="N124" s="25" t="s">
        <v>624</v>
      </c>
    </row>
    <row r="125" spans="1:14" s="1" customFormat="1" ht="30" customHeight="1">
      <c r="A125" s="5" t="s">
        <v>68</v>
      </c>
      <c r="B125" s="6" t="s">
        <v>407</v>
      </c>
      <c r="C125" s="6" t="s">
        <v>14</v>
      </c>
      <c r="D125" s="5" t="s">
        <v>569</v>
      </c>
      <c r="E125" s="5" t="s">
        <v>134</v>
      </c>
      <c r="F125" s="5">
        <v>278</v>
      </c>
      <c r="G125" s="7">
        <v>118</v>
      </c>
      <c r="H125" s="7">
        <v>40</v>
      </c>
      <c r="I125" s="7">
        <v>55</v>
      </c>
      <c r="J125" s="11">
        <v>213</v>
      </c>
      <c r="K125" s="12">
        <v>258.5</v>
      </c>
      <c r="L125" s="5"/>
      <c r="M125" s="7" t="s">
        <v>613</v>
      </c>
      <c r="N125" s="25" t="s">
        <v>624</v>
      </c>
    </row>
    <row r="126" spans="1:14" s="1" customFormat="1" ht="30" customHeight="1">
      <c r="A126" s="5" t="s">
        <v>68</v>
      </c>
      <c r="B126" s="6" t="s">
        <v>408</v>
      </c>
      <c r="C126" s="6" t="s">
        <v>14</v>
      </c>
      <c r="D126" s="5" t="s">
        <v>570</v>
      </c>
      <c r="E126" s="5" t="s">
        <v>135</v>
      </c>
      <c r="F126" s="5">
        <v>299</v>
      </c>
      <c r="G126" s="7">
        <v>80</v>
      </c>
      <c r="H126" s="7">
        <v>32</v>
      </c>
      <c r="I126" s="7">
        <v>51</v>
      </c>
      <c r="J126" s="11">
        <v>163</v>
      </c>
      <c r="K126" s="12">
        <v>258.2</v>
      </c>
      <c r="L126" s="5"/>
      <c r="M126" s="7" t="s">
        <v>613</v>
      </c>
      <c r="N126" s="25" t="s">
        <v>624</v>
      </c>
    </row>
    <row r="127" spans="1:14" s="1" customFormat="1" ht="30" customHeight="1">
      <c r="A127" s="5" t="s">
        <v>68</v>
      </c>
      <c r="B127" s="6" t="s">
        <v>409</v>
      </c>
      <c r="C127" s="6" t="s">
        <v>14</v>
      </c>
      <c r="D127" s="5" t="s">
        <v>571</v>
      </c>
      <c r="E127" s="5" t="s">
        <v>342</v>
      </c>
      <c r="F127" s="5">
        <v>296</v>
      </c>
      <c r="G127" s="7">
        <v>90</v>
      </c>
      <c r="H127" s="7">
        <v>30</v>
      </c>
      <c r="I127" s="7">
        <v>50</v>
      </c>
      <c r="J127" s="11">
        <v>170</v>
      </c>
      <c r="K127" s="12">
        <v>258.2</v>
      </c>
      <c r="L127" s="5"/>
      <c r="M127" s="7" t="s">
        <v>613</v>
      </c>
      <c r="N127" s="25" t="s">
        <v>624</v>
      </c>
    </row>
    <row r="128" spans="1:14" s="1" customFormat="1" ht="30" customHeight="1">
      <c r="A128" s="5" t="s">
        <v>68</v>
      </c>
      <c r="B128" s="6" t="s">
        <v>410</v>
      </c>
      <c r="C128" s="6" t="s">
        <v>14</v>
      </c>
      <c r="D128" s="5" t="s">
        <v>282</v>
      </c>
      <c r="E128" s="5" t="s">
        <v>283</v>
      </c>
      <c r="F128" s="5">
        <v>296</v>
      </c>
      <c r="G128" s="7">
        <v>80</v>
      </c>
      <c r="H128" s="7">
        <v>35</v>
      </c>
      <c r="I128" s="7">
        <v>55</v>
      </c>
      <c r="J128" s="11">
        <v>170</v>
      </c>
      <c r="K128" s="12">
        <v>258.2</v>
      </c>
      <c r="L128" s="5"/>
      <c r="M128" s="7" t="s">
        <v>613</v>
      </c>
      <c r="N128" s="25" t="s">
        <v>624</v>
      </c>
    </row>
    <row r="129" spans="1:14" s="1" customFormat="1" ht="30" customHeight="1">
      <c r="A129" s="5" t="s">
        <v>68</v>
      </c>
      <c r="B129" s="6" t="s">
        <v>411</v>
      </c>
      <c r="C129" s="6" t="s">
        <v>14</v>
      </c>
      <c r="D129" s="5" t="s">
        <v>41</v>
      </c>
      <c r="E129" s="5" t="s">
        <v>42</v>
      </c>
      <c r="F129" s="5">
        <v>278</v>
      </c>
      <c r="G129" s="7">
        <v>121</v>
      </c>
      <c r="H129" s="7">
        <v>38</v>
      </c>
      <c r="I129" s="7">
        <v>52</v>
      </c>
      <c r="J129" s="11">
        <v>211</v>
      </c>
      <c r="K129" s="12">
        <v>257.89999999999998</v>
      </c>
      <c r="L129" s="5"/>
      <c r="M129" s="7" t="s">
        <v>613</v>
      </c>
      <c r="N129" s="25" t="s">
        <v>624</v>
      </c>
    </row>
    <row r="130" spans="1:14" s="1" customFormat="1" ht="30" customHeight="1">
      <c r="A130" s="5" t="s">
        <v>68</v>
      </c>
      <c r="B130" s="6" t="s">
        <v>412</v>
      </c>
      <c r="C130" s="6" t="s">
        <v>14</v>
      </c>
      <c r="D130" s="5" t="s">
        <v>190</v>
      </c>
      <c r="E130" s="5" t="s">
        <v>191</v>
      </c>
      <c r="F130" s="5">
        <v>336</v>
      </c>
      <c r="G130" s="7">
        <v>37.700000000000003</v>
      </c>
      <c r="H130" s="7">
        <v>12.6</v>
      </c>
      <c r="I130" s="7">
        <v>25.2</v>
      </c>
      <c r="J130" s="11">
        <v>75.5</v>
      </c>
      <c r="K130" s="12">
        <v>257.85000000000002</v>
      </c>
      <c r="L130" s="5"/>
      <c r="M130" s="7" t="s">
        <v>613</v>
      </c>
      <c r="N130" s="25" t="s">
        <v>624</v>
      </c>
    </row>
    <row r="131" spans="1:14" s="1" customFormat="1" ht="30" customHeight="1">
      <c r="A131" s="5" t="s">
        <v>68</v>
      </c>
      <c r="B131" s="6" t="s">
        <v>413</v>
      </c>
      <c r="C131" s="6" t="s">
        <v>14</v>
      </c>
      <c r="D131" s="5" t="s">
        <v>184</v>
      </c>
      <c r="E131" s="5" t="s">
        <v>185</v>
      </c>
      <c r="F131" s="5">
        <v>288</v>
      </c>
      <c r="G131" s="7">
        <v>98.2</v>
      </c>
      <c r="H131" s="7">
        <v>32.9</v>
      </c>
      <c r="I131" s="7">
        <v>55</v>
      </c>
      <c r="J131" s="11">
        <v>186.1</v>
      </c>
      <c r="K131" s="12">
        <v>257.43</v>
      </c>
      <c r="L131" s="5"/>
      <c r="M131" s="7" t="s">
        <v>613</v>
      </c>
      <c r="N131" s="25" t="s">
        <v>624</v>
      </c>
    </row>
    <row r="132" spans="1:14" s="1" customFormat="1" ht="30" customHeight="1">
      <c r="A132" s="5" t="s">
        <v>68</v>
      </c>
      <c r="B132" s="6" t="s">
        <v>414</v>
      </c>
      <c r="C132" s="6" t="s">
        <v>14</v>
      </c>
      <c r="D132" s="5" t="s">
        <v>37</v>
      </c>
      <c r="E132" s="5" t="s">
        <v>38</v>
      </c>
      <c r="F132" s="5">
        <v>279</v>
      </c>
      <c r="G132" s="7">
        <v>113</v>
      </c>
      <c r="H132" s="7">
        <v>37</v>
      </c>
      <c r="I132" s="7">
        <v>57</v>
      </c>
      <c r="J132" s="11">
        <v>207</v>
      </c>
      <c r="K132" s="12">
        <v>257.39999999999998</v>
      </c>
      <c r="L132" s="5"/>
      <c r="M132" s="7" t="s">
        <v>613</v>
      </c>
      <c r="N132" s="25" t="s">
        <v>624</v>
      </c>
    </row>
    <row r="133" spans="1:14" s="1" customFormat="1" ht="30" customHeight="1">
      <c r="A133" s="5" t="s">
        <v>68</v>
      </c>
      <c r="B133" s="6" t="s">
        <v>415</v>
      </c>
      <c r="C133" s="6" t="s">
        <v>14</v>
      </c>
      <c r="D133" s="5" t="s">
        <v>302</v>
      </c>
      <c r="E133" s="5" t="s">
        <v>303</v>
      </c>
      <c r="F133" s="5">
        <v>284</v>
      </c>
      <c r="G133" s="7">
        <v>100</v>
      </c>
      <c r="H133" s="7">
        <v>40</v>
      </c>
      <c r="I133" s="7">
        <v>55</v>
      </c>
      <c r="J133" s="11">
        <v>195</v>
      </c>
      <c r="K133" s="12">
        <v>257.3</v>
      </c>
      <c r="L133" s="5"/>
      <c r="M133" s="7" t="s">
        <v>613</v>
      </c>
      <c r="N133" s="25" t="s">
        <v>624</v>
      </c>
    </row>
    <row r="134" spans="1:14" s="1" customFormat="1" ht="30" customHeight="1">
      <c r="A134" s="5" t="s">
        <v>68</v>
      </c>
      <c r="B134" s="6" t="s">
        <v>442</v>
      </c>
      <c r="C134" s="6" t="s">
        <v>14</v>
      </c>
      <c r="D134" s="5" t="s">
        <v>317</v>
      </c>
      <c r="E134" s="13" t="s">
        <v>621</v>
      </c>
      <c r="F134" s="5" t="s">
        <v>626</v>
      </c>
      <c r="G134" s="7">
        <v>69</v>
      </c>
      <c r="H134" s="7">
        <v>26</v>
      </c>
      <c r="I134" s="7">
        <v>48</v>
      </c>
      <c r="J134" s="11">
        <v>143</v>
      </c>
      <c r="K134" s="12">
        <v>257.10000000000002</v>
      </c>
      <c r="L134" s="5"/>
      <c r="M134" s="7" t="s">
        <v>613</v>
      </c>
      <c r="N134" s="25" t="s">
        <v>624</v>
      </c>
    </row>
    <row r="135" spans="1:14" s="1" customFormat="1" ht="30" customHeight="1">
      <c r="A135" s="5" t="s">
        <v>68</v>
      </c>
      <c r="B135" s="6" t="s">
        <v>416</v>
      </c>
      <c r="C135" s="6" t="s">
        <v>14</v>
      </c>
      <c r="D135" s="5" t="s">
        <v>572</v>
      </c>
      <c r="E135" s="5" t="s">
        <v>343</v>
      </c>
      <c r="F135" s="5">
        <v>292</v>
      </c>
      <c r="G135" s="7">
        <v>90</v>
      </c>
      <c r="H135" s="7">
        <v>30</v>
      </c>
      <c r="I135" s="7">
        <v>55</v>
      </c>
      <c r="J135" s="11">
        <v>175</v>
      </c>
      <c r="K135" s="12">
        <v>256.89999999999998</v>
      </c>
      <c r="L135" s="5"/>
      <c r="M135" s="7" t="s">
        <v>613</v>
      </c>
      <c r="N135" s="25" t="s">
        <v>624</v>
      </c>
    </row>
    <row r="136" spans="1:14" s="1" customFormat="1" ht="30" customHeight="1">
      <c r="A136" s="5" t="s">
        <v>68</v>
      </c>
      <c r="B136" s="6" t="s">
        <v>417</v>
      </c>
      <c r="C136" s="6" t="s">
        <v>14</v>
      </c>
      <c r="D136" s="5" t="s">
        <v>573</v>
      </c>
      <c r="E136" s="5" t="s">
        <v>344</v>
      </c>
      <c r="F136" s="5">
        <v>292</v>
      </c>
      <c r="G136" s="7">
        <v>95</v>
      </c>
      <c r="H136" s="7">
        <v>30</v>
      </c>
      <c r="I136" s="7">
        <v>50</v>
      </c>
      <c r="J136" s="11">
        <v>175</v>
      </c>
      <c r="K136" s="12">
        <v>256.89999999999998</v>
      </c>
      <c r="L136" s="5"/>
      <c r="M136" s="7" t="s">
        <v>613</v>
      </c>
      <c r="N136" s="25" t="s">
        <v>624</v>
      </c>
    </row>
    <row r="137" spans="1:14" s="1" customFormat="1" ht="30" customHeight="1">
      <c r="A137" s="5" t="s">
        <v>68</v>
      </c>
      <c r="B137" s="6" t="s">
        <v>418</v>
      </c>
      <c r="C137" s="6" t="s">
        <v>14</v>
      </c>
      <c r="D137" s="5" t="s">
        <v>176</v>
      </c>
      <c r="E137" s="5" t="s">
        <v>177</v>
      </c>
      <c r="F137" s="5">
        <v>275</v>
      </c>
      <c r="G137" s="7">
        <v>120.1</v>
      </c>
      <c r="H137" s="7">
        <v>39.200000000000003</v>
      </c>
      <c r="I137" s="7">
        <v>55</v>
      </c>
      <c r="J137" s="11">
        <v>214.3</v>
      </c>
      <c r="K137" s="12">
        <v>256.79000000000002</v>
      </c>
      <c r="L137" s="5"/>
      <c r="M137" s="7" t="s">
        <v>613</v>
      </c>
      <c r="N137" s="25" t="s">
        <v>624</v>
      </c>
    </row>
    <row r="138" spans="1:14" s="1" customFormat="1" ht="30" customHeight="1">
      <c r="A138" s="5" t="s">
        <v>68</v>
      </c>
      <c r="B138" s="6" t="s">
        <v>419</v>
      </c>
      <c r="C138" s="6" t="s">
        <v>14</v>
      </c>
      <c r="D138" s="5" t="s">
        <v>376</v>
      </c>
      <c r="E138" s="5" t="s">
        <v>377</v>
      </c>
      <c r="F138" s="5">
        <v>286</v>
      </c>
      <c r="G138" s="7">
        <v>85</v>
      </c>
      <c r="H138" s="7">
        <v>45</v>
      </c>
      <c r="I138" s="7">
        <v>58</v>
      </c>
      <c r="J138" s="11">
        <v>188</v>
      </c>
      <c r="K138" s="12">
        <v>256.59999999999997</v>
      </c>
      <c r="L138" s="5"/>
      <c r="M138" s="7" t="s">
        <v>613</v>
      </c>
      <c r="N138" s="25" t="s">
        <v>624</v>
      </c>
    </row>
    <row r="139" spans="1:14" s="1" customFormat="1" ht="30" customHeight="1">
      <c r="A139" s="5" t="s">
        <v>68</v>
      </c>
      <c r="B139" s="6" t="s">
        <v>420</v>
      </c>
      <c r="C139" s="6" t="s">
        <v>14</v>
      </c>
      <c r="D139" s="5" t="s">
        <v>292</v>
      </c>
      <c r="E139" s="5" t="s">
        <v>293</v>
      </c>
      <c r="F139" s="5">
        <v>285</v>
      </c>
      <c r="G139" s="7">
        <v>100</v>
      </c>
      <c r="H139" s="7">
        <v>35</v>
      </c>
      <c r="I139" s="7">
        <v>55</v>
      </c>
      <c r="J139" s="11">
        <v>190</v>
      </c>
      <c r="K139" s="12">
        <v>256.5</v>
      </c>
      <c r="L139" s="5"/>
      <c r="M139" s="7" t="s">
        <v>613</v>
      </c>
      <c r="N139" s="25" t="s">
        <v>624</v>
      </c>
    </row>
    <row r="140" spans="1:14" s="1" customFormat="1" ht="30" customHeight="1">
      <c r="A140" s="5" t="s">
        <v>68</v>
      </c>
      <c r="B140" s="6" t="s">
        <v>421</v>
      </c>
      <c r="C140" s="6" t="s">
        <v>14</v>
      </c>
      <c r="D140" s="5" t="s">
        <v>300</v>
      </c>
      <c r="E140" s="5" t="s">
        <v>301</v>
      </c>
      <c r="F140" s="5">
        <v>293</v>
      </c>
      <c r="G140" s="7">
        <v>70</v>
      </c>
      <c r="H140" s="7">
        <v>45</v>
      </c>
      <c r="I140" s="7">
        <v>55</v>
      </c>
      <c r="J140" s="11">
        <v>170</v>
      </c>
      <c r="K140" s="12">
        <v>256.10000000000002</v>
      </c>
      <c r="L140" s="5"/>
      <c r="M140" s="7" t="s">
        <v>613</v>
      </c>
      <c r="N140" s="25" t="s">
        <v>624</v>
      </c>
    </row>
    <row r="141" spans="1:14" s="1" customFormat="1" ht="30" customHeight="1">
      <c r="A141" s="5" t="s">
        <v>68</v>
      </c>
      <c r="B141" s="6" t="s">
        <v>422</v>
      </c>
      <c r="C141" s="6" t="s">
        <v>14</v>
      </c>
      <c r="D141" s="5" t="s">
        <v>43</v>
      </c>
      <c r="E141" s="5" t="s">
        <v>44</v>
      </c>
      <c r="F141" s="5">
        <v>272</v>
      </c>
      <c r="G141" s="7">
        <v>124</v>
      </c>
      <c r="H141" s="7">
        <v>36</v>
      </c>
      <c r="I141" s="7">
        <v>57</v>
      </c>
      <c r="J141" s="11">
        <v>217</v>
      </c>
      <c r="K141" s="12">
        <v>255.5</v>
      </c>
      <c r="L141" s="5"/>
      <c r="M141" s="7" t="s">
        <v>613</v>
      </c>
      <c r="N141" s="25" t="s">
        <v>624</v>
      </c>
    </row>
    <row r="142" spans="1:14" s="1" customFormat="1" ht="30" customHeight="1">
      <c r="A142" s="5" t="s">
        <v>68</v>
      </c>
      <c r="B142" s="6" t="s">
        <v>423</v>
      </c>
      <c r="C142" s="6" t="s">
        <v>14</v>
      </c>
      <c r="D142" s="5" t="s">
        <v>311</v>
      </c>
      <c r="E142" s="13" t="s">
        <v>616</v>
      </c>
      <c r="F142" s="5">
        <v>278</v>
      </c>
      <c r="G142" s="7">
        <v>99</v>
      </c>
      <c r="H142" s="7">
        <v>45</v>
      </c>
      <c r="I142" s="7">
        <v>59</v>
      </c>
      <c r="J142" s="11">
        <v>203</v>
      </c>
      <c r="K142" s="12">
        <v>255.5</v>
      </c>
      <c r="L142" s="5"/>
      <c r="M142" s="7" t="s">
        <v>613</v>
      </c>
      <c r="N142" s="25" t="s">
        <v>624</v>
      </c>
    </row>
    <row r="143" spans="1:14" s="1" customFormat="1" ht="30" customHeight="1">
      <c r="A143" s="5" t="s">
        <v>68</v>
      </c>
      <c r="B143" s="6" t="s">
        <v>424</v>
      </c>
      <c r="C143" s="6" t="s">
        <v>14</v>
      </c>
      <c r="D143" s="5" t="s">
        <v>186</v>
      </c>
      <c r="E143" s="5" t="s">
        <v>187</v>
      </c>
      <c r="F143" s="5">
        <v>287</v>
      </c>
      <c r="G143" s="7">
        <v>97.3</v>
      </c>
      <c r="H143" s="7">
        <v>32.6</v>
      </c>
      <c r="I143" s="7">
        <v>52</v>
      </c>
      <c r="J143" s="11">
        <v>181.9</v>
      </c>
      <c r="K143" s="12">
        <v>255.47</v>
      </c>
      <c r="L143" s="5"/>
      <c r="M143" s="7" t="s">
        <v>613</v>
      </c>
      <c r="N143" s="25" t="s">
        <v>624</v>
      </c>
    </row>
    <row r="144" spans="1:14" s="1" customFormat="1" ht="30" customHeight="1">
      <c r="A144" s="5" t="s">
        <v>68</v>
      </c>
      <c r="B144" s="6" t="s">
        <v>425</v>
      </c>
      <c r="C144" s="6" t="s">
        <v>14</v>
      </c>
      <c r="D144" s="5" t="s">
        <v>574</v>
      </c>
      <c r="E144" s="5" t="s">
        <v>197</v>
      </c>
      <c r="F144" s="5">
        <v>306</v>
      </c>
      <c r="G144" s="7">
        <v>50</v>
      </c>
      <c r="H144" s="7">
        <v>30</v>
      </c>
      <c r="I144" s="7">
        <v>56</v>
      </c>
      <c r="J144" s="11">
        <v>136</v>
      </c>
      <c r="K144" s="12">
        <v>255</v>
      </c>
      <c r="L144" s="5"/>
      <c r="M144" s="7" t="s">
        <v>613</v>
      </c>
      <c r="N144" s="25" t="s">
        <v>624</v>
      </c>
    </row>
    <row r="145" spans="1:14" s="1" customFormat="1" ht="30" customHeight="1">
      <c r="A145" s="5" t="s">
        <v>68</v>
      </c>
      <c r="B145" s="6" t="s">
        <v>426</v>
      </c>
      <c r="C145" s="6" t="s">
        <v>14</v>
      </c>
      <c r="D145" s="5" t="s">
        <v>378</v>
      </c>
      <c r="E145" s="5" t="s">
        <v>379</v>
      </c>
      <c r="F145" s="5">
        <v>312</v>
      </c>
      <c r="G145" s="7">
        <v>42</v>
      </c>
      <c r="H145" s="7">
        <v>35</v>
      </c>
      <c r="I145" s="7">
        <v>45</v>
      </c>
      <c r="J145" s="11">
        <v>122</v>
      </c>
      <c r="K145" s="12">
        <v>254.99999999999997</v>
      </c>
      <c r="L145" s="5"/>
      <c r="M145" s="7" t="s">
        <v>613</v>
      </c>
      <c r="N145" s="25" t="s">
        <v>624</v>
      </c>
    </row>
    <row r="146" spans="1:14" s="1" customFormat="1" ht="30" customHeight="1">
      <c r="A146" s="5" t="s">
        <v>68</v>
      </c>
      <c r="B146" s="6" t="s">
        <v>427</v>
      </c>
      <c r="C146" s="6" t="s">
        <v>14</v>
      </c>
      <c r="D146" s="5" t="s">
        <v>312</v>
      </c>
      <c r="E146" s="13" t="s">
        <v>617</v>
      </c>
      <c r="F146" s="5">
        <v>287</v>
      </c>
      <c r="G146" s="7">
        <v>93</v>
      </c>
      <c r="H146" s="7">
        <v>42</v>
      </c>
      <c r="I146" s="7">
        <v>45</v>
      </c>
      <c r="J146" s="11">
        <v>180</v>
      </c>
      <c r="K146" s="12">
        <v>254.9</v>
      </c>
      <c r="L146" s="5"/>
      <c r="M146" s="7" t="s">
        <v>613</v>
      </c>
      <c r="N146" s="25" t="s">
        <v>624</v>
      </c>
    </row>
    <row r="147" spans="1:14" s="1" customFormat="1" ht="30" customHeight="1">
      <c r="A147" s="5" t="s">
        <v>68</v>
      </c>
      <c r="B147" s="6" t="s">
        <v>428</v>
      </c>
      <c r="C147" s="6" t="s">
        <v>14</v>
      </c>
      <c r="D147" s="5" t="s">
        <v>575</v>
      </c>
      <c r="E147" s="5" t="s">
        <v>102</v>
      </c>
      <c r="F147" s="5">
        <v>266</v>
      </c>
      <c r="G147" s="7" t="s">
        <v>576</v>
      </c>
      <c r="H147" s="7" t="s">
        <v>480</v>
      </c>
      <c r="I147" s="7" t="s">
        <v>499</v>
      </c>
      <c r="J147" s="11">
        <v>229</v>
      </c>
      <c r="K147" s="12">
        <v>254.89999999999998</v>
      </c>
      <c r="L147" s="5"/>
      <c r="M147" s="7" t="s">
        <v>613</v>
      </c>
      <c r="N147" s="25" t="s">
        <v>624</v>
      </c>
    </row>
    <row r="148" spans="1:14" s="1" customFormat="1" ht="30" customHeight="1">
      <c r="A148" s="5" t="s">
        <v>68</v>
      </c>
      <c r="B148" s="6" t="s">
        <v>429</v>
      </c>
      <c r="C148" s="6" t="s">
        <v>14</v>
      </c>
      <c r="D148" s="5" t="s">
        <v>577</v>
      </c>
      <c r="E148" s="5" t="s">
        <v>196</v>
      </c>
      <c r="F148" s="5">
        <v>302</v>
      </c>
      <c r="G148" s="7">
        <v>60</v>
      </c>
      <c r="H148" s="7">
        <v>30</v>
      </c>
      <c r="I148" s="7">
        <v>55</v>
      </c>
      <c r="J148" s="11">
        <v>145</v>
      </c>
      <c r="K148" s="12">
        <v>254.89999999999998</v>
      </c>
      <c r="L148" s="5"/>
      <c r="M148" s="7" t="s">
        <v>613</v>
      </c>
      <c r="N148" s="25" t="s">
        <v>624</v>
      </c>
    </row>
    <row r="149" spans="1:14" s="1" customFormat="1" ht="30" customHeight="1">
      <c r="A149" s="5" t="s">
        <v>68</v>
      </c>
      <c r="B149" s="6" t="s">
        <v>430</v>
      </c>
      <c r="C149" s="6" t="s">
        <v>14</v>
      </c>
      <c r="D149" s="5" t="s">
        <v>578</v>
      </c>
      <c r="E149" s="5" t="s">
        <v>193</v>
      </c>
      <c r="F149" s="5">
        <v>281</v>
      </c>
      <c r="G149" s="7">
        <v>100</v>
      </c>
      <c r="H149" s="7">
        <v>35</v>
      </c>
      <c r="I149" s="7">
        <v>55</v>
      </c>
      <c r="J149" s="11">
        <v>190</v>
      </c>
      <c r="K149" s="12">
        <v>253.7</v>
      </c>
      <c r="L149" s="5"/>
      <c r="M149" s="7" t="s">
        <v>613</v>
      </c>
      <c r="N149" s="25" t="s">
        <v>624</v>
      </c>
    </row>
    <row r="150" spans="1:14" s="1" customFormat="1" ht="30" customHeight="1">
      <c r="A150" s="5" t="s">
        <v>68</v>
      </c>
      <c r="B150" s="6" t="s">
        <v>431</v>
      </c>
      <c r="C150" s="6" t="s">
        <v>14</v>
      </c>
      <c r="D150" s="5" t="s">
        <v>579</v>
      </c>
      <c r="E150" s="5" t="s">
        <v>345</v>
      </c>
      <c r="F150" s="5">
        <v>281</v>
      </c>
      <c r="G150" s="7">
        <v>110</v>
      </c>
      <c r="H150" s="7">
        <v>30</v>
      </c>
      <c r="I150" s="7">
        <v>50</v>
      </c>
      <c r="J150" s="11">
        <v>190</v>
      </c>
      <c r="K150" s="12">
        <v>253.7</v>
      </c>
      <c r="L150" s="5"/>
      <c r="M150" s="7" t="s">
        <v>613</v>
      </c>
      <c r="N150" s="25" t="s">
        <v>624</v>
      </c>
    </row>
    <row r="151" spans="1:14" s="1" customFormat="1" ht="30" customHeight="1">
      <c r="A151" s="5" t="s">
        <v>68</v>
      </c>
      <c r="B151" s="6" t="s">
        <v>432</v>
      </c>
      <c r="C151" s="6" t="s">
        <v>14</v>
      </c>
      <c r="D151" s="5" t="s">
        <v>580</v>
      </c>
      <c r="E151" s="5" t="s">
        <v>103</v>
      </c>
      <c r="F151" s="5">
        <v>295</v>
      </c>
      <c r="G151" s="7" t="s">
        <v>520</v>
      </c>
      <c r="H151" s="7" t="s">
        <v>468</v>
      </c>
      <c r="I151" s="7" t="s">
        <v>489</v>
      </c>
      <c r="J151" s="11">
        <v>157</v>
      </c>
      <c r="K151" s="12">
        <v>253.6</v>
      </c>
      <c r="L151" s="5"/>
      <c r="M151" s="7" t="s">
        <v>613</v>
      </c>
      <c r="N151" s="25" t="s">
        <v>624</v>
      </c>
    </row>
    <row r="152" spans="1:14" s="1" customFormat="1" ht="30" customHeight="1">
      <c r="A152" s="5" t="s">
        <v>68</v>
      </c>
      <c r="B152" s="6" t="s">
        <v>433</v>
      </c>
      <c r="C152" s="6" t="s">
        <v>14</v>
      </c>
      <c r="D152" s="5" t="s">
        <v>314</v>
      </c>
      <c r="E152" s="13" t="s">
        <v>618</v>
      </c>
      <c r="F152" s="5">
        <v>301</v>
      </c>
      <c r="G152" s="7">
        <v>80</v>
      </c>
      <c r="H152" s="7">
        <v>27</v>
      </c>
      <c r="I152" s="7">
        <v>36</v>
      </c>
      <c r="J152" s="11">
        <v>143</v>
      </c>
      <c r="K152" s="12">
        <v>253.6</v>
      </c>
      <c r="L152" s="5"/>
      <c r="M152" s="7" t="s">
        <v>613</v>
      </c>
      <c r="N152" s="25" t="s">
        <v>624</v>
      </c>
    </row>
    <row r="153" spans="1:14" s="1" customFormat="1" ht="30" customHeight="1">
      <c r="A153" s="5" t="s">
        <v>68</v>
      </c>
      <c r="B153" s="6" t="s">
        <v>434</v>
      </c>
      <c r="C153" s="6" t="s">
        <v>14</v>
      </c>
      <c r="D153" s="5" t="s">
        <v>581</v>
      </c>
      <c r="E153" s="5" t="s">
        <v>104</v>
      </c>
      <c r="F153" s="5">
        <v>296</v>
      </c>
      <c r="G153" s="7" t="s">
        <v>582</v>
      </c>
      <c r="H153" s="7" t="s">
        <v>468</v>
      </c>
      <c r="I153" s="7" t="s">
        <v>480</v>
      </c>
      <c r="J153" s="11">
        <v>154</v>
      </c>
      <c r="K153" s="12">
        <v>253.39999999999998</v>
      </c>
      <c r="L153" s="5"/>
      <c r="M153" s="7" t="s">
        <v>613</v>
      </c>
      <c r="N153" s="25" t="s">
        <v>624</v>
      </c>
    </row>
    <row r="154" spans="1:14" s="1" customFormat="1" ht="30" customHeight="1">
      <c r="A154" s="5" t="s">
        <v>68</v>
      </c>
      <c r="B154" s="6" t="s">
        <v>435</v>
      </c>
      <c r="C154" s="6" t="s">
        <v>14</v>
      </c>
      <c r="D154" s="5" t="s">
        <v>315</v>
      </c>
      <c r="E154" s="13" t="s">
        <v>619</v>
      </c>
      <c r="F154" s="5">
        <v>301</v>
      </c>
      <c r="G154" s="7">
        <v>69</v>
      </c>
      <c r="H154" s="7">
        <v>24</v>
      </c>
      <c r="I154" s="7">
        <v>46</v>
      </c>
      <c r="J154" s="11">
        <v>139</v>
      </c>
      <c r="K154" s="12">
        <v>252.4</v>
      </c>
      <c r="L154" s="5"/>
      <c r="M154" s="7" t="s">
        <v>613</v>
      </c>
      <c r="N154" s="25" t="s">
        <v>624</v>
      </c>
    </row>
    <row r="155" spans="1:14" s="1" customFormat="1" ht="30" customHeight="1">
      <c r="A155" s="5" t="s">
        <v>68</v>
      </c>
      <c r="B155" s="6" t="s">
        <v>436</v>
      </c>
      <c r="C155" s="6" t="s">
        <v>14</v>
      </c>
      <c r="D155" s="5" t="s">
        <v>583</v>
      </c>
      <c r="E155" s="5" t="s">
        <v>136</v>
      </c>
      <c r="F155" s="5">
        <v>283</v>
      </c>
      <c r="G155" s="7">
        <v>95</v>
      </c>
      <c r="H155" s="7">
        <v>32</v>
      </c>
      <c r="I155" s="7">
        <v>52</v>
      </c>
      <c r="J155" s="11">
        <v>179</v>
      </c>
      <c r="K155" s="12">
        <v>251.79999999999998</v>
      </c>
      <c r="L155" s="5"/>
      <c r="M155" s="7" t="s">
        <v>613</v>
      </c>
      <c r="N155" s="25" t="s">
        <v>624</v>
      </c>
    </row>
    <row r="156" spans="1:14" s="1" customFormat="1" ht="30" customHeight="1">
      <c r="A156" s="5" t="s">
        <v>68</v>
      </c>
      <c r="B156" s="6" t="s">
        <v>437</v>
      </c>
      <c r="C156" s="6" t="s">
        <v>14</v>
      </c>
      <c r="D156" s="5" t="s">
        <v>316</v>
      </c>
      <c r="E156" s="13" t="s">
        <v>620</v>
      </c>
      <c r="F156" s="5">
        <v>298</v>
      </c>
      <c r="G156" s="7">
        <v>72</v>
      </c>
      <c r="H156" s="7">
        <v>24</v>
      </c>
      <c r="I156" s="7">
        <v>46</v>
      </c>
      <c r="J156" s="11">
        <v>142</v>
      </c>
      <c r="K156" s="12">
        <v>251.2</v>
      </c>
      <c r="L156" s="5"/>
      <c r="M156" s="7" t="s">
        <v>613</v>
      </c>
      <c r="N156" s="25" t="s">
        <v>624</v>
      </c>
    </row>
    <row r="157" spans="1:14" s="1" customFormat="1" ht="30" customHeight="1">
      <c r="A157" s="5" t="s">
        <v>68</v>
      </c>
      <c r="B157" s="6" t="s">
        <v>438</v>
      </c>
      <c r="C157" s="6" t="s">
        <v>14</v>
      </c>
      <c r="D157" s="5" t="s">
        <v>238</v>
      </c>
      <c r="E157" s="5" t="s">
        <v>239</v>
      </c>
      <c r="F157" s="5">
        <v>290</v>
      </c>
      <c r="G157" s="7">
        <v>90</v>
      </c>
      <c r="H157" s="7">
        <v>30</v>
      </c>
      <c r="I157" s="7">
        <v>40</v>
      </c>
      <c r="J157" s="11">
        <v>160</v>
      </c>
      <c r="K157" s="12">
        <v>251</v>
      </c>
      <c r="L157" s="5"/>
      <c r="M157" s="7" t="s">
        <v>613</v>
      </c>
      <c r="N157" s="25" t="s">
        <v>624</v>
      </c>
    </row>
    <row r="158" spans="1:14" s="1" customFormat="1" ht="30" customHeight="1">
      <c r="A158" s="5" t="s">
        <v>68</v>
      </c>
      <c r="B158" s="6" t="s">
        <v>439</v>
      </c>
      <c r="C158" s="6" t="s">
        <v>14</v>
      </c>
      <c r="D158" s="5" t="s">
        <v>584</v>
      </c>
      <c r="E158" s="5" t="s">
        <v>105</v>
      </c>
      <c r="F158" s="5">
        <v>283</v>
      </c>
      <c r="G158" s="7" t="s">
        <v>585</v>
      </c>
      <c r="H158" s="7" t="s">
        <v>470</v>
      </c>
      <c r="I158" s="7" t="s">
        <v>496</v>
      </c>
      <c r="J158" s="11">
        <v>176</v>
      </c>
      <c r="K158" s="12">
        <v>250.89999999999998</v>
      </c>
      <c r="L158" s="5"/>
      <c r="M158" s="7" t="s">
        <v>613</v>
      </c>
      <c r="N158" s="25" t="s">
        <v>624</v>
      </c>
    </row>
    <row r="159" spans="1:14" s="1" customFormat="1" ht="30" customHeight="1">
      <c r="A159" s="5" t="s">
        <v>68</v>
      </c>
      <c r="B159" s="6" t="s">
        <v>440</v>
      </c>
      <c r="C159" s="6" t="s">
        <v>14</v>
      </c>
      <c r="D159" s="5" t="s">
        <v>240</v>
      </c>
      <c r="E159" s="5" t="s">
        <v>241</v>
      </c>
      <c r="F159" s="5">
        <v>274</v>
      </c>
      <c r="G159" s="7">
        <v>100</v>
      </c>
      <c r="H159" s="7">
        <v>40</v>
      </c>
      <c r="I159" s="7">
        <v>55</v>
      </c>
      <c r="J159" s="11">
        <v>195</v>
      </c>
      <c r="K159" s="12">
        <v>250.29999999999998</v>
      </c>
      <c r="L159" s="5"/>
      <c r="M159" s="7" t="s">
        <v>613</v>
      </c>
      <c r="N159" s="25" t="s">
        <v>624</v>
      </c>
    </row>
    <row r="160" spans="1:14" s="1" customFormat="1" ht="30" customHeight="1">
      <c r="A160" s="5" t="s">
        <v>68</v>
      </c>
      <c r="B160" s="6" t="s">
        <v>441</v>
      </c>
      <c r="C160" s="6" t="s">
        <v>14</v>
      </c>
      <c r="D160" s="5" t="s">
        <v>586</v>
      </c>
      <c r="E160" s="5" t="s">
        <v>106</v>
      </c>
      <c r="F160" s="5">
        <v>263</v>
      </c>
      <c r="G160" s="7" t="s">
        <v>587</v>
      </c>
      <c r="H160" s="7" t="s">
        <v>485</v>
      </c>
      <c r="I160" s="7" t="s">
        <v>495</v>
      </c>
      <c r="J160" s="11">
        <v>220</v>
      </c>
      <c r="K160" s="12">
        <v>250.1</v>
      </c>
      <c r="L160" s="5"/>
      <c r="M160" s="7" t="s">
        <v>613</v>
      </c>
      <c r="N160" s="25" t="s">
        <v>624</v>
      </c>
    </row>
    <row r="161" spans="1:14" s="1" customFormat="1" ht="30" customHeight="1">
      <c r="A161" s="5" t="s">
        <v>68</v>
      </c>
      <c r="B161" s="6" t="s">
        <v>443</v>
      </c>
      <c r="C161" s="6" t="s">
        <v>14</v>
      </c>
      <c r="D161" s="5" t="s">
        <v>588</v>
      </c>
      <c r="E161" s="5" t="s">
        <v>589</v>
      </c>
      <c r="F161" s="5">
        <v>295</v>
      </c>
      <c r="G161" s="7">
        <v>80</v>
      </c>
      <c r="H161" s="7">
        <v>24</v>
      </c>
      <c r="I161" s="7">
        <v>40</v>
      </c>
      <c r="J161" s="11">
        <v>144</v>
      </c>
      <c r="K161" s="12">
        <v>249.7</v>
      </c>
      <c r="L161" s="5"/>
      <c r="M161" s="7" t="s">
        <v>613</v>
      </c>
      <c r="N161" s="25" t="s">
        <v>624</v>
      </c>
    </row>
    <row r="162" spans="1:14" s="1" customFormat="1" ht="30" customHeight="1">
      <c r="A162" s="5" t="s">
        <v>68</v>
      </c>
      <c r="B162" s="6" t="s">
        <v>444</v>
      </c>
      <c r="C162" s="6" t="s">
        <v>14</v>
      </c>
      <c r="D162" s="5" t="s">
        <v>318</v>
      </c>
      <c r="E162" s="13" t="s">
        <v>622</v>
      </c>
      <c r="F162" s="5">
        <v>285</v>
      </c>
      <c r="G162" s="7">
        <v>90</v>
      </c>
      <c r="H162" s="7">
        <v>28</v>
      </c>
      <c r="I162" s="7">
        <v>49</v>
      </c>
      <c r="J162" s="11">
        <v>167</v>
      </c>
      <c r="K162" s="12">
        <v>249.6</v>
      </c>
      <c r="L162" s="5"/>
      <c r="M162" s="7" t="s">
        <v>613</v>
      </c>
      <c r="N162" s="25" t="s">
        <v>624</v>
      </c>
    </row>
    <row r="163" spans="1:14" s="1" customFormat="1" ht="30" customHeight="1">
      <c r="A163" s="5" t="s">
        <v>68</v>
      </c>
      <c r="B163" s="6" t="s">
        <v>445</v>
      </c>
      <c r="C163" s="6" t="s">
        <v>14</v>
      </c>
      <c r="D163" s="5" t="s">
        <v>590</v>
      </c>
      <c r="E163" s="5" t="s">
        <v>107</v>
      </c>
      <c r="F163" s="5">
        <v>295</v>
      </c>
      <c r="G163" s="7" t="s">
        <v>518</v>
      </c>
      <c r="H163" s="7" t="s">
        <v>465</v>
      </c>
      <c r="I163" s="7" t="s">
        <v>480</v>
      </c>
      <c r="J163" s="11">
        <v>143</v>
      </c>
      <c r="K163" s="12">
        <v>249.4</v>
      </c>
      <c r="L163" s="5"/>
      <c r="M163" s="7" t="s">
        <v>613</v>
      </c>
      <c r="N163" s="25" t="s">
        <v>624</v>
      </c>
    </row>
    <row r="164" spans="1:14" s="1" customFormat="1" ht="30" customHeight="1">
      <c r="A164" s="5" t="s">
        <v>68</v>
      </c>
      <c r="B164" s="6" t="s">
        <v>446</v>
      </c>
      <c r="C164" s="6" t="s">
        <v>14</v>
      </c>
      <c r="D164" s="5" t="s">
        <v>591</v>
      </c>
      <c r="E164" s="5" t="s">
        <v>137</v>
      </c>
      <c r="F164" s="5">
        <v>269</v>
      </c>
      <c r="G164" s="7">
        <v>112</v>
      </c>
      <c r="H164" s="7">
        <v>40</v>
      </c>
      <c r="I164" s="7">
        <v>50</v>
      </c>
      <c r="J164" s="11">
        <v>202</v>
      </c>
      <c r="K164" s="12">
        <v>248.89999999999998</v>
      </c>
      <c r="L164" s="5"/>
      <c r="M164" s="7" t="s">
        <v>613</v>
      </c>
      <c r="N164" s="25" t="s">
        <v>624</v>
      </c>
    </row>
    <row r="165" spans="1:14" s="1" customFormat="1" ht="30" customHeight="1">
      <c r="A165" s="5" t="s">
        <v>68</v>
      </c>
      <c r="B165" s="6" t="s">
        <v>447</v>
      </c>
      <c r="C165" s="6" t="s">
        <v>14</v>
      </c>
      <c r="D165" s="5" t="s">
        <v>592</v>
      </c>
      <c r="E165" s="5" t="s">
        <v>138</v>
      </c>
      <c r="F165" s="5">
        <v>281</v>
      </c>
      <c r="G165" s="7">
        <v>90</v>
      </c>
      <c r="H165" s="7">
        <v>32</v>
      </c>
      <c r="I165" s="7">
        <v>52</v>
      </c>
      <c r="J165" s="11">
        <v>174</v>
      </c>
      <c r="K165" s="12">
        <v>248.89999999999998</v>
      </c>
      <c r="L165" s="5"/>
      <c r="M165" s="7" t="s">
        <v>613</v>
      </c>
      <c r="N165" s="25" t="s">
        <v>624</v>
      </c>
    </row>
    <row r="166" spans="1:14" s="1" customFormat="1" ht="30" customHeight="1">
      <c r="A166" s="5" t="s">
        <v>68</v>
      </c>
      <c r="B166" s="6" t="s">
        <v>448</v>
      </c>
      <c r="C166" s="6" t="s">
        <v>14</v>
      </c>
      <c r="D166" s="5" t="s">
        <v>593</v>
      </c>
      <c r="E166" s="5" t="s">
        <v>200</v>
      </c>
      <c r="F166" s="5">
        <v>295</v>
      </c>
      <c r="G166" s="7">
        <v>60</v>
      </c>
      <c r="H166" s="7">
        <v>30</v>
      </c>
      <c r="I166" s="7">
        <v>50</v>
      </c>
      <c r="J166" s="11">
        <v>140</v>
      </c>
      <c r="K166" s="12">
        <v>248.5</v>
      </c>
      <c r="L166" s="5"/>
      <c r="M166" s="7" t="s">
        <v>613</v>
      </c>
      <c r="N166" s="25" t="s">
        <v>624</v>
      </c>
    </row>
    <row r="167" spans="1:14" s="1" customFormat="1" ht="30" customHeight="1">
      <c r="A167" s="5" t="s">
        <v>68</v>
      </c>
      <c r="B167" s="6" t="s">
        <v>449</v>
      </c>
      <c r="C167" s="6" t="s">
        <v>14</v>
      </c>
      <c r="D167" s="5" t="s">
        <v>298</v>
      </c>
      <c r="E167" s="5" t="s">
        <v>299</v>
      </c>
      <c r="F167" s="5">
        <v>284</v>
      </c>
      <c r="G167" s="7">
        <v>70</v>
      </c>
      <c r="H167" s="7">
        <v>40</v>
      </c>
      <c r="I167" s="7">
        <v>55</v>
      </c>
      <c r="J167" s="11">
        <v>165</v>
      </c>
      <c r="K167" s="12">
        <v>248.3</v>
      </c>
      <c r="L167" s="5"/>
      <c r="M167" s="7" t="s">
        <v>613</v>
      </c>
      <c r="N167" s="25" t="s">
        <v>624</v>
      </c>
    </row>
    <row r="168" spans="1:14" s="1" customFormat="1" ht="30" customHeight="1">
      <c r="A168" s="5" t="s">
        <v>68</v>
      </c>
      <c r="B168" s="6" t="s">
        <v>450</v>
      </c>
      <c r="C168" s="6" t="s">
        <v>14</v>
      </c>
      <c r="D168" s="5" t="s">
        <v>594</v>
      </c>
      <c r="E168" s="5" t="s">
        <v>346</v>
      </c>
      <c r="F168" s="5">
        <v>286</v>
      </c>
      <c r="G168" s="7">
        <v>90</v>
      </c>
      <c r="H168" s="7">
        <v>30</v>
      </c>
      <c r="I168" s="7">
        <v>40</v>
      </c>
      <c r="J168" s="11">
        <v>160</v>
      </c>
      <c r="K168" s="12">
        <v>248.2</v>
      </c>
      <c r="L168" s="5"/>
      <c r="M168" s="7" t="s">
        <v>613</v>
      </c>
      <c r="N168" s="25" t="s">
        <v>624</v>
      </c>
    </row>
    <row r="169" spans="1:14" s="1" customFormat="1" ht="30" customHeight="1">
      <c r="A169" s="5" t="s">
        <v>68</v>
      </c>
      <c r="B169" s="6" t="s">
        <v>451</v>
      </c>
      <c r="C169" s="6" t="s">
        <v>14</v>
      </c>
      <c r="D169" s="5" t="s">
        <v>188</v>
      </c>
      <c r="E169" s="5" t="s">
        <v>189</v>
      </c>
      <c r="F169" s="5">
        <v>267</v>
      </c>
      <c r="G169" s="7">
        <v>119.4</v>
      </c>
      <c r="H169" s="7">
        <v>39.6</v>
      </c>
      <c r="I169" s="7">
        <v>45</v>
      </c>
      <c r="J169" s="11">
        <v>204</v>
      </c>
      <c r="K169" s="12">
        <v>248.1</v>
      </c>
      <c r="L169" s="5"/>
      <c r="M169" s="7" t="s">
        <v>613</v>
      </c>
      <c r="N169" s="25" t="s">
        <v>624</v>
      </c>
    </row>
    <row r="170" spans="1:14" s="1" customFormat="1" ht="30" customHeight="1">
      <c r="A170" s="5" t="s">
        <v>68</v>
      </c>
      <c r="B170" s="6" t="s">
        <v>452</v>
      </c>
      <c r="C170" s="6" t="s">
        <v>14</v>
      </c>
      <c r="D170" s="5" t="s">
        <v>595</v>
      </c>
      <c r="E170" s="5" t="s">
        <v>139</v>
      </c>
      <c r="F170" s="5">
        <v>278</v>
      </c>
      <c r="G170" s="7">
        <v>90</v>
      </c>
      <c r="H170" s="7">
        <v>32</v>
      </c>
      <c r="I170" s="7">
        <v>55</v>
      </c>
      <c r="J170" s="11">
        <v>177</v>
      </c>
      <c r="K170" s="12">
        <v>247.7</v>
      </c>
      <c r="L170" s="5"/>
      <c r="M170" s="7" t="s">
        <v>613</v>
      </c>
      <c r="N170" s="25" t="s">
        <v>624</v>
      </c>
    </row>
    <row r="171" spans="1:14" s="1" customFormat="1" ht="30" customHeight="1">
      <c r="A171" s="5" t="s">
        <v>68</v>
      </c>
      <c r="B171" s="6" t="s">
        <v>453</v>
      </c>
      <c r="C171" s="6" t="s">
        <v>14</v>
      </c>
      <c r="D171" s="5" t="s">
        <v>596</v>
      </c>
      <c r="E171" s="5" t="s">
        <v>347</v>
      </c>
      <c r="F171" s="5">
        <v>275</v>
      </c>
      <c r="G171" s="7">
        <v>95</v>
      </c>
      <c r="H171" s="7">
        <v>30</v>
      </c>
      <c r="I171" s="7">
        <v>55</v>
      </c>
      <c r="J171" s="11">
        <v>180</v>
      </c>
      <c r="K171" s="12">
        <v>246.5</v>
      </c>
      <c r="L171" s="5"/>
      <c r="M171" s="7" t="s">
        <v>613</v>
      </c>
      <c r="N171" s="25" t="s">
        <v>624</v>
      </c>
    </row>
    <row r="172" spans="1:14" s="1" customFormat="1" ht="30" customHeight="1">
      <c r="A172" s="5" t="s">
        <v>68</v>
      </c>
      <c r="B172" s="6" t="s">
        <v>454</v>
      </c>
      <c r="C172" s="6" t="s">
        <v>14</v>
      </c>
      <c r="D172" s="5" t="s">
        <v>597</v>
      </c>
      <c r="E172" s="5" t="s">
        <v>348</v>
      </c>
      <c r="F172" s="5">
        <v>277</v>
      </c>
      <c r="G172" s="7">
        <v>95</v>
      </c>
      <c r="H172" s="7">
        <v>30</v>
      </c>
      <c r="I172" s="7">
        <v>50</v>
      </c>
      <c r="J172" s="11">
        <v>175</v>
      </c>
      <c r="K172" s="12">
        <v>246.4</v>
      </c>
      <c r="L172" s="5"/>
      <c r="M172" s="7" t="s">
        <v>613</v>
      </c>
      <c r="N172" s="25" t="s">
        <v>624</v>
      </c>
    </row>
    <row r="173" spans="1:14" s="1" customFormat="1" ht="30" customHeight="1">
      <c r="A173" s="5" t="s">
        <v>68</v>
      </c>
      <c r="B173" s="6" t="s">
        <v>455</v>
      </c>
      <c r="C173" s="6" t="s">
        <v>14</v>
      </c>
      <c r="D173" s="5" t="s">
        <v>598</v>
      </c>
      <c r="E173" s="5" t="s">
        <v>140</v>
      </c>
      <c r="F173" s="5">
        <v>275</v>
      </c>
      <c r="G173" s="7">
        <v>92</v>
      </c>
      <c r="H173" s="7">
        <v>35</v>
      </c>
      <c r="I173" s="7">
        <v>52</v>
      </c>
      <c r="J173" s="11">
        <v>179</v>
      </c>
      <c r="K173" s="12">
        <v>246.2</v>
      </c>
      <c r="L173" s="5"/>
      <c r="M173" s="7" t="s">
        <v>613</v>
      </c>
      <c r="N173" s="25" t="s">
        <v>624</v>
      </c>
    </row>
    <row r="174" spans="1:14" s="1" customFormat="1" ht="30" customHeight="1">
      <c r="A174" s="5" t="s">
        <v>68</v>
      </c>
      <c r="B174" s="6" t="s">
        <v>456</v>
      </c>
      <c r="C174" s="6" t="s">
        <v>14</v>
      </c>
      <c r="D174" s="5" t="s">
        <v>242</v>
      </c>
      <c r="E174" s="5" t="s">
        <v>243</v>
      </c>
      <c r="F174" s="5">
        <v>280</v>
      </c>
      <c r="G174" s="7">
        <v>80</v>
      </c>
      <c r="H174" s="7">
        <v>35</v>
      </c>
      <c r="I174" s="7">
        <v>50</v>
      </c>
      <c r="J174" s="11">
        <v>165</v>
      </c>
      <c r="K174" s="12">
        <v>245.5</v>
      </c>
      <c r="L174" s="5"/>
      <c r="M174" s="7" t="s">
        <v>613</v>
      </c>
      <c r="N174" s="25" t="s">
        <v>624</v>
      </c>
    </row>
    <row r="175" spans="1:14" s="1" customFormat="1" ht="30" customHeight="1">
      <c r="A175" s="5" t="s">
        <v>68</v>
      </c>
      <c r="B175" s="6" t="s">
        <v>457</v>
      </c>
      <c r="C175" s="6" t="s">
        <v>14</v>
      </c>
      <c r="D175" s="5" t="s">
        <v>599</v>
      </c>
      <c r="E175" s="5" t="s">
        <v>349</v>
      </c>
      <c r="F175" s="5">
        <v>269</v>
      </c>
      <c r="G175" s="7">
        <v>105</v>
      </c>
      <c r="H175" s="7">
        <v>30</v>
      </c>
      <c r="I175" s="7">
        <v>55</v>
      </c>
      <c r="J175" s="11">
        <v>190</v>
      </c>
      <c r="K175" s="12">
        <v>245.3</v>
      </c>
      <c r="L175" s="5"/>
      <c r="M175" s="7" t="s">
        <v>613</v>
      </c>
      <c r="N175" s="25" t="s">
        <v>624</v>
      </c>
    </row>
    <row r="176" spans="1:14" s="1" customFormat="1" ht="30" customHeight="1">
      <c r="A176" s="5" t="s">
        <v>68</v>
      </c>
      <c r="B176" s="6" t="s">
        <v>458</v>
      </c>
      <c r="C176" s="6" t="s">
        <v>14</v>
      </c>
      <c r="D176" s="5" t="s">
        <v>244</v>
      </c>
      <c r="E176" s="5" t="s">
        <v>245</v>
      </c>
      <c r="F176" s="5">
        <v>273</v>
      </c>
      <c r="G176" s="7">
        <v>100</v>
      </c>
      <c r="H176" s="7">
        <v>30</v>
      </c>
      <c r="I176" s="7">
        <v>50</v>
      </c>
      <c r="J176" s="11">
        <v>180</v>
      </c>
      <c r="K176" s="12">
        <v>245.1</v>
      </c>
      <c r="L176" s="5"/>
      <c r="M176" s="7" t="s">
        <v>613</v>
      </c>
      <c r="N176" s="25" t="s">
        <v>624</v>
      </c>
    </row>
    <row r="177" spans="1:14" s="1" customFormat="1" ht="30" customHeight="1">
      <c r="A177" s="5" t="s">
        <v>68</v>
      </c>
      <c r="B177" s="6" t="s">
        <v>459</v>
      </c>
      <c r="C177" s="6" t="s">
        <v>14</v>
      </c>
      <c r="D177" s="5" t="s">
        <v>600</v>
      </c>
      <c r="E177" s="5" t="s">
        <v>141</v>
      </c>
      <c r="F177" s="5">
        <v>279</v>
      </c>
      <c r="G177" s="7">
        <v>76</v>
      </c>
      <c r="H177" s="7">
        <v>32</v>
      </c>
      <c r="I177" s="7">
        <v>55</v>
      </c>
      <c r="J177" s="11">
        <v>163</v>
      </c>
      <c r="K177" s="12">
        <v>244.2</v>
      </c>
      <c r="L177" s="5"/>
      <c r="M177" s="7" t="s">
        <v>613</v>
      </c>
      <c r="N177" s="25" t="s">
        <v>624</v>
      </c>
    </row>
    <row r="178" spans="1:14" s="1" customFormat="1" ht="30" customHeight="1">
      <c r="A178" s="5" t="s">
        <v>68</v>
      </c>
      <c r="B178" s="6" t="s">
        <v>460</v>
      </c>
      <c r="C178" s="6" t="s">
        <v>14</v>
      </c>
      <c r="D178" s="5" t="s">
        <v>296</v>
      </c>
      <c r="E178" s="5" t="s">
        <v>297</v>
      </c>
      <c r="F178" s="5">
        <v>276</v>
      </c>
      <c r="G178" s="7">
        <v>80</v>
      </c>
      <c r="H178" s="7">
        <v>35</v>
      </c>
      <c r="I178" s="7">
        <v>55</v>
      </c>
      <c r="J178" s="11">
        <v>170</v>
      </c>
      <c r="K178" s="12">
        <v>244.2</v>
      </c>
      <c r="L178" s="5"/>
      <c r="M178" s="7" t="s">
        <v>613</v>
      </c>
      <c r="N178" s="25" t="s">
        <v>624</v>
      </c>
    </row>
    <row r="179" spans="1:14" s="1" customFormat="1" ht="30" customHeight="1">
      <c r="A179" s="5" t="s">
        <v>68</v>
      </c>
      <c r="B179" s="6" t="s">
        <v>461</v>
      </c>
      <c r="C179" s="6" t="s">
        <v>14</v>
      </c>
      <c r="D179" s="5" t="s">
        <v>246</v>
      </c>
      <c r="E179" s="5" t="s">
        <v>247</v>
      </c>
      <c r="F179" s="5">
        <v>271</v>
      </c>
      <c r="G179" s="7">
        <v>90</v>
      </c>
      <c r="H179" s="7">
        <v>35</v>
      </c>
      <c r="I179" s="7">
        <v>55</v>
      </c>
      <c r="J179" s="11">
        <v>180</v>
      </c>
      <c r="K179" s="12">
        <v>243.7</v>
      </c>
      <c r="L179" s="5"/>
      <c r="M179" s="7" t="s">
        <v>613</v>
      </c>
      <c r="N179" s="25" t="s">
        <v>624</v>
      </c>
    </row>
    <row r="180" spans="1:14" s="1" customFormat="1" ht="30" customHeight="1">
      <c r="A180" s="5" t="s">
        <v>68</v>
      </c>
      <c r="B180" s="6" t="s">
        <v>462</v>
      </c>
      <c r="C180" s="6" t="s">
        <v>14</v>
      </c>
      <c r="D180" s="5" t="s">
        <v>601</v>
      </c>
      <c r="E180" s="5" t="s">
        <v>198</v>
      </c>
      <c r="F180" s="5">
        <v>292</v>
      </c>
      <c r="G180" s="7">
        <v>50</v>
      </c>
      <c r="H180" s="7">
        <v>25</v>
      </c>
      <c r="I180" s="7">
        <v>55</v>
      </c>
      <c r="J180" s="11">
        <v>130</v>
      </c>
      <c r="K180" s="12">
        <v>243.39999999999998</v>
      </c>
      <c r="L180" s="5"/>
      <c r="M180" s="7" t="s">
        <v>613</v>
      </c>
      <c r="N180" s="25" t="s">
        <v>624</v>
      </c>
    </row>
    <row r="181" spans="1:14" s="1" customFormat="1" ht="30" customHeight="1">
      <c r="A181" s="5" t="s">
        <v>68</v>
      </c>
      <c r="B181" s="6" t="s">
        <v>463</v>
      </c>
      <c r="C181" s="6" t="s">
        <v>14</v>
      </c>
      <c r="D181" s="5" t="s">
        <v>248</v>
      </c>
      <c r="E181" s="5" t="s">
        <v>249</v>
      </c>
      <c r="F181" s="5">
        <v>304</v>
      </c>
      <c r="G181" s="7">
        <v>30</v>
      </c>
      <c r="H181" s="7">
        <v>20</v>
      </c>
      <c r="I181" s="7">
        <v>50</v>
      </c>
      <c r="J181" s="11">
        <v>100</v>
      </c>
      <c r="K181" s="12">
        <v>242.79999999999998</v>
      </c>
      <c r="L181" s="5"/>
      <c r="M181" s="7" t="s">
        <v>613</v>
      </c>
      <c r="N181" s="25" t="s">
        <v>624</v>
      </c>
    </row>
    <row r="182" spans="1:14" s="1" customFormat="1" ht="30" customHeight="1">
      <c r="A182" s="5" t="s">
        <v>68</v>
      </c>
      <c r="B182" s="6" t="s">
        <v>533</v>
      </c>
      <c r="C182" s="6" t="s">
        <v>14</v>
      </c>
      <c r="D182" s="5" t="s">
        <v>304</v>
      </c>
      <c r="E182" s="5" t="s">
        <v>305</v>
      </c>
      <c r="F182" s="5">
        <v>260</v>
      </c>
      <c r="G182" s="7">
        <v>100</v>
      </c>
      <c r="H182" s="7">
        <v>45</v>
      </c>
      <c r="I182" s="7">
        <v>55</v>
      </c>
      <c r="J182" s="11">
        <v>200</v>
      </c>
      <c r="K182" s="12">
        <v>242</v>
      </c>
      <c r="L182" s="5"/>
      <c r="M182" s="7" t="s">
        <v>613</v>
      </c>
      <c r="N182" s="25" t="s">
        <v>624</v>
      </c>
    </row>
    <row r="183" spans="1:14" s="1" customFormat="1" ht="30" customHeight="1">
      <c r="A183" s="5" t="s">
        <v>68</v>
      </c>
      <c r="B183" s="6" t="s">
        <v>534</v>
      </c>
      <c r="C183" s="6" t="s">
        <v>14</v>
      </c>
      <c r="D183" s="5" t="s">
        <v>602</v>
      </c>
      <c r="E183" s="5" t="s">
        <v>213</v>
      </c>
      <c r="F183" s="5">
        <v>277</v>
      </c>
      <c r="G183" s="7">
        <v>80</v>
      </c>
      <c r="H183" s="7">
        <v>30</v>
      </c>
      <c r="I183" s="7">
        <v>50</v>
      </c>
      <c r="J183" s="11">
        <v>160</v>
      </c>
      <c r="K183" s="12">
        <v>241.89999999999998</v>
      </c>
      <c r="L183" s="5"/>
      <c r="M183" s="7" t="s">
        <v>613</v>
      </c>
      <c r="N183" s="25" t="s">
        <v>624</v>
      </c>
    </row>
    <row r="184" spans="1:14" s="1" customFormat="1" ht="30" customHeight="1">
      <c r="A184" s="5" t="s">
        <v>68</v>
      </c>
      <c r="B184" s="6" t="s">
        <v>535</v>
      </c>
      <c r="C184" s="6" t="s">
        <v>14</v>
      </c>
      <c r="D184" s="5" t="s">
        <v>250</v>
      </c>
      <c r="E184" s="5" t="s">
        <v>251</v>
      </c>
      <c r="F184" s="5">
        <v>277</v>
      </c>
      <c r="G184" s="7">
        <v>80</v>
      </c>
      <c r="H184" s="7">
        <v>30</v>
      </c>
      <c r="I184" s="7">
        <v>50</v>
      </c>
      <c r="J184" s="11">
        <v>160</v>
      </c>
      <c r="K184" s="12">
        <v>241.89999999999998</v>
      </c>
      <c r="L184" s="5"/>
      <c r="M184" s="7" t="s">
        <v>613</v>
      </c>
      <c r="N184" s="25" t="s">
        <v>624</v>
      </c>
    </row>
    <row r="185" spans="1:14" s="1" customFormat="1" ht="30" customHeight="1">
      <c r="A185" s="5" t="s">
        <v>68</v>
      </c>
      <c r="B185" s="6" t="s">
        <v>536</v>
      </c>
      <c r="C185" s="6" t="s">
        <v>14</v>
      </c>
      <c r="D185" s="5" t="s">
        <v>603</v>
      </c>
      <c r="E185" s="5" t="s">
        <v>350</v>
      </c>
      <c r="F185" s="5">
        <v>270</v>
      </c>
      <c r="G185" s="7">
        <v>95</v>
      </c>
      <c r="H185" s="7">
        <v>30</v>
      </c>
      <c r="I185" s="7">
        <v>50</v>
      </c>
      <c r="J185" s="11">
        <v>175</v>
      </c>
      <c r="K185" s="12">
        <v>241.5</v>
      </c>
      <c r="L185" s="5"/>
      <c r="M185" s="7" t="s">
        <v>613</v>
      </c>
      <c r="N185" s="25" t="s">
        <v>624</v>
      </c>
    </row>
    <row r="186" spans="1:14" s="1" customFormat="1" ht="30" customHeight="1">
      <c r="A186" s="5" t="s">
        <v>68</v>
      </c>
      <c r="B186" s="6" t="s">
        <v>537</v>
      </c>
      <c r="C186" s="6" t="s">
        <v>14</v>
      </c>
      <c r="D186" s="5" t="s">
        <v>252</v>
      </c>
      <c r="E186" s="5" t="s">
        <v>253</v>
      </c>
      <c r="F186" s="5">
        <v>272</v>
      </c>
      <c r="G186" s="7">
        <v>90</v>
      </c>
      <c r="H186" s="7">
        <v>30</v>
      </c>
      <c r="I186" s="7">
        <v>50</v>
      </c>
      <c r="J186" s="11">
        <v>170</v>
      </c>
      <c r="K186" s="12">
        <v>241.39999999999998</v>
      </c>
      <c r="L186" s="5"/>
      <c r="M186" s="7" t="s">
        <v>613</v>
      </c>
      <c r="N186" s="25" t="s">
        <v>624</v>
      </c>
    </row>
    <row r="187" spans="1:14" s="1" customFormat="1" ht="30" customHeight="1">
      <c r="A187" s="5" t="s">
        <v>68</v>
      </c>
      <c r="B187" s="6" t="s">
        <v>538</v>
      </c>
      <c r="C187" s="6" t="s">
        <v>14</v>
      </c>
      <c r="D187" s="5" t="s">
        <v>604</v>
      </c>
      <c r="E187" s="5" t="s">
        <v>142</v>
      </c>
      <c r="F187" s="5">
        <v>271</v>
      </c>
      <c r="G187" s="7">
        <v>80</v>
      </c>
      <c r="H187" s="7">
        <v>35</v>
      </c>
      <c r="I187" s="7">
        <v>55</v>
      </c>
      <c r="J187" s="11">
        <v>170</v>
      </c>
      <c r="K187" s="12">
        <v>240.7</v>
      </c>
      <c r="L187" s="5"/>
      <c r="M187" s="7" t="s">
        <v>613</v>
      </c>
      <c r="N187" s="25" t="s">
        <v>624</v>
      </c>
    </row>
    <row r="188" spans="1:14" s="1" customFormat="1" ht="30" customHeight="1">
      <c r="A188" s="5" t="s">
        <v>68</v>
      </c>
      <c r="B188" s="6" t="s">
        <v>539</v>
      </c>
      <c r="C188" s="6" t="s">
        <v>14</v>
      </c>
      <c r="D188" s="5" t="s">
        <v>605</v>
      </c>
      <c r="E188" s="5" t="s">
        <v>194</v>
      </c>
      <c r="F188" s="5">
        <v>263</v>
      </c>
      <c r="G188" s="7">
        <v>100</v>
      </c>
      <c r="H188" s="7">
        <v>30</v>
      </c>
      <c r="I188" s="7">
        <v>58</v>
      </c>
      <c r="J188" s="11">
        <v>188</v>
      </c>
      <c r="K188" s="12">
        <v>240.5</v>
      </c>
      <c r="L188" s="5"/>
      <c r="M188" s="7" t="s">
        <v>613</v>
      </c>
      <c r="N188" s="25" t="s">
        <v>624</v>
      </c>
    </row>
    <row r="189" spans="1:14" s="1" customFormat="1" ht="30" customHeight="1">
      <c r="A189" s="5" t="s">
        <v>68</v>
      </c>
      <c r="B189" s="6" t="s">
        <v>540</v>
      </c>
      <c r="C189" s="6" t="s">
        <v>14</v>
      </c>
      <c r="D189" s="5" t="s">
        <v>606</v>
      </c>
      <c r="E189" s="5" t="s">
        <v>211</v>
      </c>
      <c r="F189" s="5">
        <v>267</v>
      </c>
      <c r="G189" s="7">
        <v>80</v>
      </c>
      <c r="H189" s="7">
        <v>40</v>
      </c>
      <c r="I189" s="7">
        <v>58</v>
      </c>
      <c r="J189" s="11">
        <v>178</v>
      </c>
      <c r="K189" s="12">
        <v>240.29999999999998</v>
      </c>
      <c r="L189" s="5"/>
      <c r="M189" s="7" t="s">
        <v>613</v>
      </c>
      <c r="N189" s="25" t="s">
        <v>624</v>
      </c>
    </row>
    <row r="190" spans="1:14" s="1" customFormat="1" ht="30" customHeight="1">
      <c r="A190" s="5" t="s">
        <v>68</v>
      </c>
      <c r="B190" s="6" t="s">
        <v>541</v>
      </c>
      <c r="C190" s="6" t="s">
        <v>14</v>
      </c>
      <c r="D190" s="5" t="s">
        <v>254</v>
      </c>
      <c r="E190" s="5" t="s">
        <v>255</v>
      </c>
      <c r="F190" s="5">
        <v>282</v>
      </c>
      <c r="G190" s="7">
        <v>70</v>
      </c>
      <c r="H190" s="7">
        <v>30</v>
      </c>
      <c r="I190" s="7">
        <v>40</v>
      </c>
      <c r="J190" s="11">
        <v>140</v>
      </c>
      <c r="K190" s="12">
        <v>239.39999999999998</v>
      </c>
      <c r="L190" s="5"/>
      <c r="M190" s="7" t="s">
        <v>613</v>
      </c>
      <c r="N190" s="25" t="s">
        <v>624</v>
      </c>
    </row>
    <row r="191" spans="1:14" s="1" customFormat="1" ht="30" customHeight="1">
      <c r="A191" s="5" t="s">
        <v>68</v>
      </c>
      <c r="B191" s="6" t="s">
        <v>542</v>
      </c>
      <c r="C191" s="6" t="s">
        <v>14</v>
      </c>
      <c r="D191" s="5" t="s">
        <v>607</v>
      </c>
      <c r="E191" s="5" t="s">
        <v>143</v>
      </c>
      <c r="F191" s="5">
        <v>266</v>
      </c>
      <c r="G191" s="7">
        <v>95</v>
      </c>
      <c r="H191" s="7">
        <v>32</v>
      </c>
      <c r="I191" s="7">
        <v>50</v>
      </c>
      <c r="J191" s="11">
        <v>177</v>
      </c>
      <c r="K191" s="12">
        <v>239.29999999999998</v>
      </c>
      <c r="L191" s="5"/>
      <c r="M191" s="7" t="s">
        <v>613</v>
      </c>
      <c r="N191" s="25" t="s">
        <v>624</v>
      </c>
    </row>
    <row r="192" spans="1:14" s="1" customFormat="1" ht="30" customHeight="1">
      <c r="A192" s="5" t="s">
        <v>68</v>
      </c>
      <c r="B192" s="6" t="s">
        <v>543</v>
      </c>
      <c r="C192" s="6" t="s">
        <v>14</v>
      </c>
      <c r="D192" s="5" t="s">
        <v>608</v>
      </c>
      <c r="E192" s="5" t="s">
        <v>351</v>
      </c>
      <c r="F192" s="5">
        <v>270</v>
      </c>
      <c r="G192" s="7">
        <v>90</v>
      </c>
      <c r="H192" s="7">
        <v>30</v>
      </c>
      <c r="I192" s="7">
        <v>45</v>
      </c>
      <c r="J192" s="11">
        <v>165</v>
      </c>
      <c r="K192" s="12">
        <v>238.5</v>
      </c>
      <c r="L192" s="5"/>
      <c r="M192" s="7" t="s">
        <v>613</v>
      </c>
      <c r="N192" s="25" t="s">
        <v>624</v>
      </c>
    </row>
    <row r="193" spans="1:14" s="1" customFormat="1" ht="30" customHeight="1">
      <c r="A193" s="5" t="s">
        <v>68</v>
      </c>
      <c r="B193" s="6" t="s">
        <v>544</v>
      </c>
      <c r="C193" s="6" t="s">
        <v>14</v>
      </c>
      <c r="D193" s="5" t="s">
        <v>256</v>
      </c>
      <c r="E193" s="5" t="s">
        <v>257</v>
      </c>
      <c r="F193" s="5">
        <v>300</v>
      </c>
      <c r="G193" s="7">
        <v>20</v>
      </c>
      <c r="H193" s="7">
        <v>25</v>
      </c>
      <c r="I193" s="7">
        <v>50</v>
      </c>
      <c r="J193" s="11">
        <v>95</v>
      </c>
      <c r="K193" s="12">
        <v>238.5</v>
      </c>
      <c r="L193" s="5"/>
      <c r="M193" s="7" t="s">
        <v>613</v>
      </c>
      <c r="N193" s="25" t="s">
        <v>624</v>
      </c>
    </row>
    <row r="194" spans="1:14" s="1" customFormat="1" ht="30" customHeight="1">
      <c r="A194" s="5" t="s">
        <v>68</v>
      </c>
      <c r="B194" s="6" t="s">
        <v>545</v>
      </c>
      <c r="C194" s="6" t="s">
        <v>14</v>
      </c>
      <c r="D194" s="5" t="s">
        <v>609</v>
      </c>
      <c r="E194" s="5" t="s">
        <v>352</v>
      </c>
      <c r="F194" s="5">
        <v>267</v>
      </c>
      <c r="G194" s="7">
        <v>95</v>
      </c>
      <c r="H194" s="7">
        <v>30</v>
      </c>
      <c r="I194" s="7">
        <v>45</v>
      </c>
      <c r="J194" s="11">
        <v>170</v>
      </c>
      <c r="K194" s="12">
        <v>237.9</v>
      </c>
      <c r="L194" s="5"/>
      <c r="M194" s="7" t="s">
        <v>613</v>
      </c>
      <c r="N194" s="25" t="s">
        <v>624</v>
      </c>
    </row>
    <row r="195" spans="1:14" s="1" customFormat="1" ht="30" customHeight="1">
      <c r="A195" s="5" t="s">
        <v>68</v>
      </c>
      <c r="B195" s="6" t="s">
        <v>546</v>
      </c>
      <c r="C195" s="6" t="s">
        <v>14</v>
      </c>
      <c r="D195" s="5" t="s">
        <v>258</v>
      </c>
      <c r="E195" s="5" t="s">
        <v>259</v>
      </c>
      <c r="F195" s="5">
        <v>264</v>
      </c>
      <c r="G195" s="7">
        <v>90</v>
      </c>
      <c r="H195" s="7">
        <v>30</v>
      </c>
      <c r="I195" s="7">
        <v>50</v>
      </c>
      <c r="J195" s="11">
        <v>170</v>
      </c>
      <c r="K195" s="12">
        <v>235.79999999999998</v>
      </c>
      <c r="L195" s="5"/>
      <c r="M195" s="7" t="s">
        <v>613</v>
      </c>
      <c r="N195" s="25" t="s">
        <v>624</v>
      </c>
    </row>
    <row r="196" spans="1:14" s="1" customFormat="1" ht="30" customHeight="1">
      <c r="A196" s="5" t="s">
        <v>68</v>
      </c>
      <c r="B196" s="6" t="s">
        <v>547</v>
      </c>
      <c r="C196" s="6" t="s">
        <v>14</v>
      </c>
      <c r="D196" s="5" t="s">
        <v>322</v>
      </c>
      <c r="E196" s="13" t="s">
        <v>623</v>
      </c>
      <c r="F196" s="5">
        <v>267</v>
      </c>
      <c r="G196" s="7">
        <v>79</v>
      </c>
      <c r="H196" s="7">
        <v>32</v>
      </c>
      <c r="I196" s="7">
        <v>48</v>
      </c>
      <c r="J196" s="11">
        <v>159</v>
      </c>
      <c r="K196" s="12">
        <v>234.6</v>
      </c>
      <c r="L196" s="5"/>
      <c r="M196" s="7" t="s">
        <v>613</v>
      </c>
      <c r="N196" s="25" t="s">
        <v>624</v>
      </c>
    </row>
    <row r="197" spans="1:14" s="1" customFormat="1" ht="30" customHeight="1">
      <c r="A197" s="5" t="s">
        <v>68</v>
      </c>
      <c r="B197" s="6" t="s">
        <v>548</v>
      </c>
      <c r="C197" s="6" t="s">
        <v>14</v>
      </c>
      <c r="D197" s="5" t="s">
        <v>308</v>
      </c>
      <c r="E197" s="5" t="s">
        <v>309</v>
      </c>
      <c r="F197" s="5">
        <v>262</v>
      </c>
      <c r="G197" s="7">
        <v>80</v>
      </c>
      <c r="H197" s="7">
        <v>40</v>
      </c>
      <c r="I197" s="7">
        <v>50</v>
      </c>
      <c r="J197" s="11">
        <v>170</v>
      </c>
      <c r="K197" s="12">
        <v>234.4</v>
      </c>
      <c r="L197" s="5"/>
      <c r="M197" s="7" t="s">
        <v>613</v>
      </c>
      <c r="N197" s="25" t="s">
        <v>624</v>
      </c>
    </row>
    <row r="198" spans="1:14" s="1" customFormat="1" ht="30" customHeight="1">
      <c r="A198" s="5" t="s">
        <v>68</v>
      </c>
      <c r="B198" s="6" t="s">
        <v>549</v>
      </c>
      <c r="C198" s="6" t="s">
        <v>14</v>
      </c>
      <c r="D198" s="5" t="s">
        <v>306</v>
      </c>
      <c r="E198" s="5" t="s">
        <v>307</v>
      </c>
      <c r="F198" s="5">
        <v>267</v>
      </c>
      <c r="G198" s="7">
        <v>60</v>
      </c>
      <c r="H198" s="7">
        <v>35</v>
      </c>
      <c r="I198" s="7">
        <v>55</v>
      </c>
      <c r="J198" s="11">
        <v>150</v>
      </c>
      <c r="K198" s="12">
        <v>231.9</v>
      </c>
      <c r="L198" s="5"/>
      <c r="M198" s="7" t="s">
        <v>613</v>
      </c>
      <c r="N198" s="25" t="s">
        <v>624</v>
      </c>
    </row>
    <row r="199" spans="1:14" s="1" customFormat="1" ht="30" customHeight="1">
      <c r="A199" s="5" t="s">
        <v>68</v>
      </c>
      <c r="B199" s="6" t="s">
        <v>550</v>
      </c>
      <c r="C199" s="6" t="s">
        <v>14</v>
      </c>
      <c r="D199" s="5" t="s">
        <v>610</v>
      </c>
      <c r="E199" s="5" t="s">
        <v>353</v>
      </c>
      <c r="F199" s="5">
        <v>261</v>
      </c>
      <c r="G199" s="7">
        <v>90</v>
      </c>
      <c r="H199" s="7">
        <v>30</v>
      </c>
      <c r="I199" s="7">
        <v>40</v>
      </c>
      <c r="J199" s="11">
        <v>160</v>
      </c>
      <c r="K199" s="12">
        <v>230.7</v>
      </c>
      <c r="L199" s="5"/>
      <c r="M199" s="7" t="s">
        <v>613</v>
      </c>
      <c r="N199" s="25" t="s">
        <v>624</v>
      </c>
    </row>
    <row r="200" spans="1:14" s="1" customFormat="1" ht="30" customHeight="1">
      <c r="A200" s="5" t="s">
        <v>68</v>
      </c>
      <c r="B200" s="6" t="s">
        <v>551</v>
      </c>
      <c r="C200" s="6" t="s">
        <v>14</v>
      </c>
      <c r="D200" s="5" t="s">
        <v>260</v>
      </c>
      <c r="E200" s="5" t="s">
        <v>261</v>
      </c>
      <c r="F200" s="5">
        <v>280</v>
      </c>
      <c r="G200" s="7">
        <v>20</v>
      </c>
      <c r="H200" s="7">
        <v>30</v>
      </c>
      <c r="I200" s="7">
        <v>50</v>
      </c>
      <c r="J200" s="11">
        <v>100</v>
      </c>
      <c r="K200" s="12">
        <v>226</v>
      </c>
      <c r="L200" s="5"/>
      <c r="M200" s="7" t="s">
        <v>613</v>
      </c>
      <c r="N200" s="25" t="s">
        <v>624</v>
      </c>
    </row>
    <row r="201" spans="1:14" s="1" customFormat="1" ht="30" customHeight="1">
      <c r="A201" s="5" t="s">
        <v>68</v>
      </c>
      <c r="B201" s="6" t="s">
        <v>552</v>
      </c>
      <c r="C201" s="6" t="s">
        <v>14</v>
      </c>
      <c r="D201" s="5" t="s">
        <v>611</v>
      </c>
      <c r="E201" s="5" t="s">
        <v>206</v>
      </c>
      <c r="F201" s="5">
        <v>267</v>
      </c>
      <c r="G201" s="7">
        <v>50</v>
      </c>
      <c r="H201" s="7">
        <v>20</v>
      </c>
      <c r="I201" s="7">
        <v>50</v>
      </c>
      <c r="J201" s="11">
        <v>120</v>
      </c>
      <c r="K201" s="12">
        <v>222.89999999999998</v>
      </c>
      <c r="L201" s="5"/>
      <c r="M201" s="7" t="s">
        <v>613</v>
      </c>
      <c r="N201" s="25" t="s">
        <v>624</v>
      </c>
    </row>
  </sheetData>
  <autoFilter ref="K4:K87">
    <sortState ref="J3:N84">
      <sortCondition descending="1" ref="K2:K85"/>
    </sortState>
  </autoFilter>
  <sortState ref="A2:N84">
    <sortCondition descending="1" ref="K2:K84"/>
  </sortState>
  <mergeCells count="1">
    <mergeCell ref="A2:N2"/>
  </mergeCells>
  <phoneticPr fontId="3" type="noConversion"/>
  <conditionalFormatting sqref="D4">
    <cfRule type="duplicateValues" dxfId="57" priority="65"/>
  </conditionalFormatting>
  <conditionalFormatting sqref="D5">
    <cfRule type="duplicateValues" dxfId="56" priority="64"/>
  </conditionalFormatting>
  <conditionalFormatting sqref="D12">
    <cfRule type="duplicateValues" dxfId="55" priority="277"/>
  </conditionalFormatting>
  <conditionalFormatting sqref="D13">
    <cfRule type="duplicateValues" dxfId="54" priority="54"/>
  </conditionalFormatting>
  <conditionalFormatting sqref="D14">
    <cfRule type="duplicateValues" dxfId="53" priority="52"/>
  </conditionalFormatting>
  <conditionalFormatting sqref="D15">
    <cfRule type="duplicateValues" dxfId="52" priority="278"/>
  </conditionalFormatting>
  <conditionalFormatting sqref="D16">
    <cfRule type="duplicateValues" dxfId="51" priority="49"/>
  </conditionalFormatting>
  <conditionalFormatting sqref="D17">
    <cfRule type="duplicateValues" dxfId="50" priority="47"/>
  </conditionalFormatting>
  <conditionalFormatting sqref="D18">
    <cfRule type="duplicateValues" dxfId="49" priority="46"/>
  </conditionalFormatting>
  <conditionalFormatting sqref="D19">
    <cfRule type="duplicateValues" dxfId="48" priority="44"/>
  </conditionalFormatting>
  <conditionalFormatting sqref="D20">
    <cfRule type="duplicateValues" dxfId="47" priority="42"/>
  </conditionalFormatting>
  <conditionalFormatting sqref="D21">
    <cfRule type="duplicateValues" dxfId="46" priority="41"/>
  </conditionalFormatting>
  <conditionalFormatting sqref="D22">
    <cfRule type="duplicateValues" dxfId="45" priority="40"/>
  </conditionalFormatting>
  <conditionalFormatting sqref="D23">
    <cfRule type="duplicateValues" dxfId="44" priority="39"/>
  </conditionalFormatting>
  <conditionalFormatting sqref="D24">
    <cfRule type="duplicateValues" dxfId="43" priority="38"/>
  </conditionalFormatting>
  <conditionalFormatting sqref="D27">
    <cfRule type="duplicateValues" dxfId="42" priority="36"/>
  </conditionalFormatting>
  <conditionalFormatting sqref="D28">
    <cfRule type="duplicateValues" dxfId="41" priority="35"/>
  </conditionalFormatting>
  <conditionalFormatting sqref="D29">
    <cfRule type="duplicateValues" dxfId="40" priority="34"/>
  </conditionalFormatting>
  <conditionalFormatting sqref="D30">
    <cfRule type="duplicateValues" dxfId="39" priority="33"/>
  </conditionalFormatting>
  <conditionalFormatting sqref="D36 D33">
    <cfRule type="duplicateValues" dxfId="38" priority="32"/>
  </conditionalFormatting>
  <conditionalFormatting sqref="E11">
    <cfRule type="duplicateValues" dxfId="37" priority="63"/>
  </conditionalFormatting>
  <conditionalFormatting sqref="E12">
    <cfRule type="duplicateValues" dxfId="36" priority="55"/>
  </conditionalFormatting>
  <conditionalFormatting sqref="E13">
    <cfRule type="duplicateValues" dxfId="35" priority="53"/>
  </conditionalFormatting>
  <conditionalFormatting sqref="E15">
    <cfRule type="duplicateValues" dxfId="34" priority="50"/>
  </conditionalFormatting>
  <conditionalFormatting sqref="E16">
    <cfRule type="duplicateValues" dxfId="33" priority="48"/>
  </conditionalFormatting>
  <conditionalFormatting sqref="E18">
    <cfRule type="duplicateValues" dxfId="32" priority="45"/>
  </conditionalFormatting>
  <conditionalFormatting sqref="E19">
    <cfRule type="duplicateValues" dxfId="31" priority="43"/>
  </conditionalFormatting>
  <conditionalFormatting sqref="E31">
    <cfRule type="duplicateValues" dxfId="30" priority="28"/>
  </conditionalFormatting>
  <conditionalFormatting sqref="E32">
    <cfRule type="duplicateValues" dxfId="29" priority="29"/>
  </conditionalFormatting>
  <conditionalFormatting sqref="E35">
    <cfRule type="duplicateValues" dxfId="28" priority="27"/>
  </conditionalFormatting>
  <conditionalFormatting sqref="E37">
    <cfRule type="duplicateValues" dxfId="27" priority="30"/>
  </conditionalFormatting>
  <conditionalFormatting sqref="E40">
    <cfRule type="duplicateValues" dxfId="26" priority="26"/>
  </conditionalFormatting>
  <conditionalFormatting sqref="E42">
    <cfRule type="duplicateValues" dxfId="25" priority="24"/>
  </conditionalFormatting>
  <conditionalFormatting sqref="E43">
    <cfRule type="duplicateValues" dxfId="24" priority="23"/>
  </conditionalFormatting>
  <conditionalFormatting sqref="E44">
    <cfRule type="duplicateValues" dxfId="23" priority="22"/>
  </conditionalFormatting>
  <conditionalFormatting sqref="E45">
    <cfRule type="duplicateValues" dxfId="22" priority="21"/>
  </conditionalFormatting>
  <conditionalFormatting sqref="E46">
    <cfRule type="duplicateValues" dxfId="21" priority="20"/>
  </conditionalFormatting>
  <conditionalFormatting sqref="E47">
    <cfRule type="duplicateValues" dxfId="20" priority="19"/>
  </conditionalFormatting>
  <conditionalFormatting sqref="E48">
    <cfRule type="duplicateValues" dxfId="19" priority="18"/>
  </conditionalFormatting>
  <conditionalFormatting sqref="E50">
    <cfRule type="duplicateValues" dxfId="18" priority="12"/>
  </conditionalFormatting>
  <conditionalFormatting sqref="E52">
    <cfRule type="duplicateValues" dxfId="17" priority="16"/>
  </conditionalFormatting>
  <conditionalFormatting sqref="E54">
    <cfRule type="duplicateValues" dxfId="16" priority="15"/>
  </conditionalFormatting>
  <conditionalFormatting sqref="E55">
    <cfRule type="duplicateValues" dxfId="15" priority="14"/>
  </conditionalFormatting>
  <conditionalFormatting sqref="E56">
    <cfRule type="duplicateValues" dxfId="14" priority="13"/>
  </conditionalFormatting>
  <conditionalFormatting sqref="E58">
    <cfRule type="duplicateValues" dxfId="13" priority="10"/>
  </conditionalFormatting>
  <conditionalFormatting sqref="E59">
    <cfRule type="duplicateValues" dxfId="12" priority="9"/>
  </conditionalFormatting>
  <conditionalFormatting sqref="E60">
    <cfRule type="duplicateValues" dxfId="11" priority="8"/>
  </conditionalFormatting>
  <conditionalFormatting sqref="E61">
    <cfRule type="duplicateValues" dxfId="10" priority="7"/>
  </conditionalFormatting>
  <conditionalFormatting sqref="E62">
    <cfRule type="duplicateValues" dxfId="9" priority="11"/>
  </conditionalFormatting>
  <conditionalFormatting sqref="E63">
    <cfRule type="duplicateValues" dxfId="8" priority="6"/>
  </conditionalFormatting>
  <conditionalFormatting sqref="E65">
    <cfRule type="duplicateValues" dxfId="7" priority="5"/>
  </conditionalFormatting>
  <conditionalFormatting sqref="I25:I26">
    <cfRule type="duplicateValues" dxfId="6" priority="37"/>
  </conditionalFormatting>
  <conditionalFormatting sqref="I44:I45">
    <cfRule type="duplicateValues" dxfId="5" priority="25"/>
  </conditionalFormatting>
  <conditionalFormatting sqref="I53">
    <cfRule type="duplicateValues" dxfId="4" priority="17"/>
  </conditionalFormatting>
  <conditionalFormatting sqref="I69 I71">
    <cfRule type="duplicateValues" dxfId="3" priority="4"/>
  </conditionalFormatting>
  <conditionalFormatting sqref="I73">
    <cfRule type="duplicateValues" dxfId="2" priority="3"/>
  </conditionalFormatting>
  <conditionalFormatting sqref="I81 I83:I85">
    <cfRule type="duplicateValues" dxfId="1" priority="2"/>
  </conditionalFormatting>
  <conditionalFormatting sqref="I86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6"/>
  <sheetViews>
    <sheetView topLeftCell="A43" workbookViewId="0">
      <selection activeCell="J50" sqref="J50"/>
    </sheetView>
  </sheetViews>
  <sheetFormatPr defaultColWidth="8.09765625" defaultRowHeight="15.6"/>
  <cols>
    <col min="5" max="5" width="19.19921875" customWidth="1"/>
    <col min="14" max="14" width="16.09765625" customWidth="1"/>
  </cols>
  <sheetData>
    <row r="1" spans="1:14" ht="39" customHeight="1">
      <c r="A1" s="23" t="s">
        <v>614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32.4" customHeight="1">
      <c r="A2" s="44" t="s">
        <v>793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ht="108">
      <c r="A3" s="26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7" t="s">
        <v>5</v>
      </c>
      <c r="G3" s="27" t="s">
        <v>6</v>
      </c>
      <c r="H3" s="27" t="s">
        <v>7</v>
      </c>
      <c r="I3" s="27" t="s">
        <v>8</v>
      </c>
      <c r="J3" s="27" t="s">
        <v>9</v>
      </c>
      <c r="K3" s="27" t="s">
        <v>627</v>
      </c>
      <c r="L3" s="26" t="s">
        <v>10</v>
      </c>
      <c r="M3" s="26" t="s">
        <v>11</v>
      </c>
      <c r="N3" s="26" t="s">
        <v>12</v>
      </c>
    </row>
    <row r="4" spans="1:14" ht="24">
      <c r="A4" s="28" t="s">
        <v>262</v>
      </c>
      <c r="B4" s="29" t="s">
        <v>628</v>
      </c>
      <c r="C4" s="30" t="s">
        <v>629</v>
      </c>
      <c r="D4" s="31" t="s">
        <v>630</v>
      </c>
      <c r="E4" s="32" t="s">
        <v>631</v>
      </c>
      <c r="F4" s="29">
        <v>327</v>
      </c>
      <c r="G4" s="33">
        <v>120.3</v>
      </c>
      <c r="H4" s="33">
        <v>40.5</v>
      </c>
      <c r="I4" s="34">
        <v>78.8</v>
      </c>
      <c r="J4" s="35">
        <f>ROUND(SUM(G4:I4),1)</f>
        <v>239.6</v>
      </c>
      <c r="K4" s="36">
        <f>ROUND(F4*0.7+J4*0.3,2)</f>
        <v>300.77999999999997</v>
      </c>
      <c r="L4" s="29">
        <v>1</v>
      </c>
      <c r="M4" s="15" t="s">
        <v>632</v>
      </c>
      <c r="N4" s="29"/>
    </row>
    <row r="5" spans="1:14" ht="24">
      <c r="A5" s="28" t="s">
        <v>262</v>
      </c>
      <c r="B5" s="29" t="s">
        <v>628</v>
      </c>
      <c r="C5" s="30" t="s">
        <v>629</v>
      </c>
      <c r="D5" s="38" t="s">
        <v>633</v>
      </c>
      <c r="E5" s="32" t="s">
        <v>634</v>
      </c>
      <c r="F5" s="31">
        <v>324</v>
      </c>
      <c r="G5" s="31">
        <v>90</v>
      </c>
      <c r="H5" s="31">
        <v>45</v>
      </c>
      <c r="I5" s="31">
        <v>85</v>
      </c>
      <c r="J5" s="35">
        <f>G5+H5+I5</f>
        <v>220</v>
      </c>
      <c r="K5" s="36">
        <f>F5*0.7+J5*0.3</f>
        <v>292.79999999999995</v>
      </c>
      <c r="L5" s="29">
        <v>2</v>
      </c>
      <c r="M5" s="15" t="s">
        <v>632</v>
      </c>
      <c r="N5" s="29"/>
    </row>
    <row r="6" spans="1:14" ht="24">
      <c r="A6" s="28" t="s">
        <v>262</v>
      </c>
      <c r="B6" s="29" t="s">
        <v>628</v>
      </c>
      <c r="C6" s="30" t="s">
        <v>629</v>
      </c>
      <c r="D6" s="31" t="s">
        <v>635</v>
      </c>
      <c r="E6" s="32" t="s">
        <v>636</v>
      </c>
      <c r="F6" s="31">
        <v>325</v>
      </c>
      <c r="G6" s="31">
        <v>121.25</v>
      </c>
      <c r="H6" s="31">
        <v>35</v>
      </c>
      <c r="I6" s="31">
        <v>60</v>
      </c>
      <c r="J6" s="35">
        <f>SUM(G6:I6)</f>
        <v>216.25</v>
      </c>
      <c r="K6" s="36">
        <f>F6*0.7+J6*0.3</f>
        <v>292.375</v>
      </c>
      <c r="L6" s="29">
        <v>3</v>
      </c>
      <c r="M6" s="15" t="s">
        <v>632</v>
      </c>
      <c r="N6" s="29"/>
    </row>
    <row r="7" spans="1:14" ht="24">
      <c r="A7" s="28" t="s">
        <v>262</v>
      </c>
      <c r="B7" s="29" t="s">
        <v>628</v>
      </c>
      <c r="C7" s="30" t="s">
        <v>629</v>
      </c>
      <c r="D7" s="39" t="s">
        <v>637</v>
      </c>
      <c r="E7" s="32" t="s">
        <v>638</v>
      </c>
      <c r="F7" s="31">
        <v>301</v>
      </c>
      <c r="G7" s="31">
        <v>138</v>
      </c>
      <c r="H7" s="31">
        <v>45</v>
      </c>
      <c r="I7" s="31">
        <v>87</v>
      </c>
      <c r="J7" s="35">
        <f>ROUND(SUM(G7:I7),1)</f>
        <v>270</v>
      </c>
      <c r="K7" s="36">
        <f>ROUND(F7*0.7+J7*0.3,2)</f>
        <v>291.7</v>
      </c>
      <c r="L7" s="29">
        <v>4</v>
      </c>
      <c r="M7" s="15" t="s">
        <v>632</v>
      </c>
      <c r="N7" s="29"/>
    </row>
    <row r="8" spans="1:14" ht="24">
      <c r="A8" s="28" t="s">
        <v>262</v>
      </c>
      <c r="B8" s="29" t="s">
        <v>628</v>
      </c>
      <c r="C8" s="30" t="s">
        <v>629</v>
      </c>
      <c r="D8" s="31" t="s">
        <v>639</v>
      </c>
      <c r="E8" s="32" t="s">
        <v>640</v>
      </c>
      <c r="F8" s="31">
        <v>306</v>
      </c>
      <c r="G8" s="31">
        <v>130</v>
      </c>
      <c r="H8" s="31">
        <v>40</v>
      </c>
      <c r="I8" s="31">
        <v>85</v>
      </c>
      <c r="J8" s="35">
        <f>SUM(G8:I8)</f>
        <v>255</v>
      </c>
      <c r="K8" s="36">
        <f>F8*0.7+J8*0.3</f>
        <v>290.7</v>
      </c>
      <c r="L8" s="29">
        <v>5</v>
      </c>
      <c r="M8" s="15" t="s">
        <v>632</v>
      </c>
      <c r="N8" s="29"/>
    </row>
    <row r="9" spans="1:14" ht="24">
      <c r="A9" s="28" t="s">
        <v>262</v>
      </c>
      <c r="B9" s="29" t="s">
        <v>628</v>
      </c>
      <c r="C9" s="30" t="s">
        <v>629</v>
      </c>
      <c r="D9" s="31" t="s">
        <v>641</v>
      </c>
      <c r="E9" s="32" t="s">
        <v>642</v>
      </c>
      <c r="F9" s="31">
        <v>308</v>
      </c>
      <c r="G9" s="31">
        <v>118.75</v>
      </c>
      <c r="H9" s="31">
        <v>35</v>
      </c>
      <c r="I9" s="31">
        <v>80</v>
      </c>
      <c r="J9" s="35">
        <f>SUM(G9:I9)</f>
        <v>233.75</v>
      </c>
      <c r="K9" s="36">
        <f>F9*0.7+J9*0.3</f>
        <v>285.72500000000002</v>
      </c>
      <c r="L9" s="29">
        <v>6</v>
      </c>
      <c r="M9" s="15" t="s">
        <v>632</v>
      </c>
      <c r="N9" s="29"/>
    </row>
    <row r="10" spans="1:14" ht="24">
      <c r="A10" s="28" t="s">
        <v>262</v>
      </c>
      <c r="B10" s="29" t="s">
        <v>628</v>
      </c>
      <c r="C10" s="30" t="s">
        <v>629</v>
      </c>
      <c r="D10" s="31" t="s">
        <v>643</v>
      </c>
      <c r="E10" s="32" t="s">
        <v>644</v>
      </c>
      <c r="F10" s="31">
        <v>293</v>
      </c>
      <c r="G10" s="31">
        <v>135.1</v>
      </c>
      <c r="H10" s="31">
        <v>45.2</v>
      </c>
      <c r="I10" s="31">
        <v>85.5</v>
      </c>
      <c r="J10" s="35">
        <f>ROUND(SUM(G10:I10),1)</f>
        <v>265.8</v>
      </c>
      <c r="K10" s="36">
        <f>ROUND(F10*0.7+J10*0.3,2)</f>
        <v>284.83999999999997</v>
      </c>
      <c r="L10" s="29">
        <v>7</v>
      </c>
      <c r="M10" s="15" t="s">
        <v>632</v>
      </c>
      <c r="N10" s="29"/>
    </row>
    <row r="11" spans="1:14" ht="24">
      <c r="A11" s="28" t="s">
        <v>262</v>
      </c>
      <c r="B11" s="29" t="s">
        <v>628</v>
      </c>
      <c r="C11" s="30" t="s">
        <v>629</v>
      </c>
      <c r="D11" s="31" t="s">
        <v>645</v>
      </c>
      <c r="E11" s="32">
        <v>104035080500200</v>
      </c>
      <c r="F11" s="31">
        <v>292</v>
      </c>
      <c r="G11" s="31">
        <v>136</v>
      </c>
      <c r="H11" s="31">
        <v>42</v>
      </c>
      <c r="I11" s="31">
        <v>90</v>
      </c>
      <c r="J11" s="35">
        <f>ROUND(SUM(G11:I11),1)</f>
        <v>268</v>
      </c>
      <c r="K11" s="36">
        <f>ROUND(F11*0.7+J11*0.3,2)</f>
        <v>284.8</v>
      </c>
      <c r="L11" s="29">
        <v>8</v>
      </c>
      <c r="M11" s="15" t="s">
        <v>632</v>
      </c>
      <c r="N11" s="29"/>
    </row>
    <row r="12" spans="1:14" ht="24">
      <c r="A12" s="28" t="s">
        <v>262</v>
      </c>
      <c r="B12" s="29" t="s">
        <v>628</v>
      </c>
      <c r="C12" s="30" t="s">
        <v>629</v>
      </c>
      <c r="D12" s="31" t="s">
        <v>646</v>
      </c>
      <c r="E12" s="32">
        <v>102515000004550</v>
      </c>
      <c r="F12" s="31">
        <v>291</v>
      </c>
      <c r="G12" s="31">
        <v>133</v>
      </c>
      <c r="H12" s="31">
        <v>39</v>
      </c>
      <c r="I12" s="31">
        <v>94</v>
      </c>
      <c r="J12" s="35">
        <f>ROUND(SUM(G12:I12),1)</f>
        <v>266</v>
      </c>
      <c r="K12" s="36">
        <f>ROUND(F12*0.7+J12*0.3,2)</f>
        <v>283.5</v>
      </c>
      <c r="L12" s="29">
        <v>9</v>
      </c>
      <c r="M12" s="15" t="s">
        <v>632</v>
      </c>
      <c r="N12" s="29"/>
    </row>
    <row r="13" spans="1:14" ht="24">
      <c r="A13" s="28" t="s">
        <v>262</v>
      </c>
      <c r="B13" s="29" t="s">
        <v>628</v>
      </c>
      <c r="C13" s="30" t="s">
        <v>629</v>
      </c>
      <c r="D13" s="31" t="s">
        <v>647</v>
      </c>
      <c r="E13" s="32" t="s">
        <v>648</v>
      </c>
      <c r="F13" s="31">
        <v>289</v>
      </c>
      <c r="G13" s="31">
        <v>136</v>
      </c>
      <c r="H13" s="31">
        <v>45</v>
      </c>
      <c r="I13" s="31">
        <v>89</v>
      </c>
      <c r="J13" s="35">
        <f>ROUND(SUM(G13:I13),1)</f>
        <v>270</v>
      </c>
      <c r="K13" s="36">
        <f>ROUND(F13*0.7+J13*0.3,2)</f>
        <v>283.3</v>
      </c>
      <c r="L13" s="29">
        <v>10</v>
      </c>
      <c r="M13" s="15" t="s">
        <v>632</v>
      </c>
      <c r="N13" s="29"/>
    </row>
    <row r="14" spans="1:14" ht="24">
      <c r="A14" s="28" t="s">
        <v>262</v>
      </c>
      <c r="B14" s="29" t="s">
        <v>628</v>
      </c>
      <c r="C14" s="30" t="s">
        <v>629</v>
      </c>
      <c r="D14" s="31" t="s">
        <v>649</v>
      </c>
      <c r="E14" s="32" t="s">
        <v>650</v>
      </c>
      <c r="F14" s="31">
        <v>292</v>
      </c>
      <c r="G14" s="31">
        <v>138</v>
      </c>
      <c r="H14" s="31">
        <v>40</v>
      </c>
      <c r="I14" s="31">
        <v>83</v>
      </c>
      <c r="J14" s="35">
        <f>ROUND(SUM(G14:I14),1)</f>
        <v>261</v>
      </c>
      <c r="K14" s="36">
        <f>ROUND(F14*0.7+J14*0.3,2)</f>
        <v>282.7</v>
      </c>
      <c r="L14" s="29">
        <v>11</v>
      </c>
      <c r="M14" s="15" t="s">
        <v>632</v>
      </c>
      <c r="N14" s="29"/>
    </row>
    <row r="15" spans="1:14" ht="24">
      <c r="A15" s="28" t="s">
        <v>262</v>
      </c>
      <c r="B15" s="29" t="s">
        <v>628</v>
      </c>
      <c r="C15" s="30" t="s">
        <v>629</v>
      </c>
      <c r="D15" s="31" t="s">
        <v>651</v>
      </c>
      <c r="E15" s="32" t="s">
        <v>652</v>
      </c>
      <c r="F15" s="31">
        <v>289</v>
      </c>
      <c r="G15" s="31">
        <v>126.25</v>
      </c>
      <c r="H15" s="31">
        <v>40</v>
      </c>
      <c r="I15" s="31">
        <v>85</v>
      </c>
      <c r="J15" s="35">
        <f>SUM(G15:I15)</f>
        <v>251.25</v>
      </c>
      <c r="K15" s="36">
        <f>F15*0.7+J15*0.3</f>
        <v>277.67499999999995</v>
      </c>
      <c r="L15" s="29">
        <v>12</v>
      </c>
      <c r="M15" s="15" t="s">
        <v>632</v>
      </c>
      <c r="N15" s="29"/>
    </row>
    <row r="16" spans="1:14" ht="24">
      <c r="A16" s="28" t="s">
        <v>262</v>
      </c>
      <c r="B16" s="29" t="s">
        <v>628</v>
      </c>
      <c r="C16" s="30" t="s">
        <v>629</v>
      </c>
      <c r="D16" s="38" t="s">
        <v>653</v>
      </c>
      <c r="E16" s="32" t="s">
        <v>654</v>
      </c>
      <c r="F16" s="31">
        <v>319</v>
      </c>
      <c r="G16" s="31">
        <v>80</v>
      </c>
      <c r="H16" s="31">
        <v>40</v>
      </c>
      <c r="I16" s="31">
        <v>60</v>
      </c>
      <c r="J16" s="35">
        <f>G16+H16+I16</f>
        <v>180</v>
      </c>
      <c r="K16" s="36">
        <f>F16*0.7+J16*0.3</f>
        <v>277.29999999999995</v>
      </c>
      <c r="L16" s="29">
        <v>13</v>
      </c>
      <c r="M16" s="15" t="s">
        <v>632</v>
      </c>
      <c r="N16" s="29"/>
    </row>
    <row r="17" spans="1:14" ht="24">
      <c r="A17" s="28" t="s">
        <v>262</v>
      </c>
      <c r="B17" s="29" t="s">
        <v>628</v>
      </c>
      <c r="C17" s="30" t="s">
        <v>629</v>
      </c>
      <c r="D17" s="31" t="s">
        <v>655</v>
      </c>
      <c r="E17" s="32" t="s">
        <v>656</v>
      </c>
      <c r="F17" s="31">
        <v>301</v>
      </c>
      <c r="G17" s="31">
        <v>110</v>
      </c>
      <c r="H17" s="31">
        <v>35</v>
      </c>
      <c r="I17" s="31">
        <v>75</v>
      </c>
      <c r="J17" s="35">
        <f>SUM(G17:I17)</f>
        <v>220</v>
      </c>
      <c r="K17" s="36">
        <f>F17*0.7+J17*0.3</f>
        <v>276.7</v>
      </c>
      <c r="L17" s="29">
        <v>14</v>
      </c>
      <c r="M17" s="15" t="s">
        <v>632</v>
      </c>
      <c r="N17" s="29"/>
    </row>
    <row r="18" spans="1:14" ht="24">
      <c r="A18" s="28" t="s">
        <v>262</v>
      </c>
      <c r="B18" s="29" t="s">
        <v>628</v>
      </c>
      <c r="C18" s="30" t="s">
        <v>629</v>
      </c>
      <c r="D18" s="31" t="s">
        <v>657</v>
      </c>
      <c r="E18" s="32" t="s">
        <v>658</v>
      </c>
      <c r="F18" s="31">
        <v>295</v>
      </c>
      <c r="G18" s="31">
        <v>110</v>
      </c>
      <c r="H18" s="31">
        <v>40</v>
      </c>
      <c r="I18" s="31">
        <v>80</v>
      </c>
      <c r="J18" s="35">
        <f>SUM(G18:I18)</f>
        <v>230</v>
      </c>
      <c r="K18" s="36">
        <f>F18*0.7+J18*0.3</f>
        <v>275.5</v>
      </c>
      <c r="L18" s="29">
        <v>15</v>
      </c>
      <c r="M18" s="15" t="s">
        <v>632</v>
      </c>
      <c r="N18" s="29"/>
    </row>
    <row r="19" spans="1:14" ht="24">
      <c r="A19" s="28" t="s">
        <v>262</v>
      </c>
      <c r="B19" s="29" t="s">
        <v>628</v>
      </c>
      <c r="C19" s="30" t="s">
        <v>629</v>
      </c>
      <c r="D19" s="31" t="s">
        <v>659</v>
      </c>
      <c r="E19" s="32" t="s">
        <v>660</v>
      </c>
      <c r="F19" s="31">
        <v>279</v>
      </c>
      <c r="G19" s="31">
        <v>130</v>
      </c>
      <c r="H19" s="31">
        <v>45</v>
      </c>
      <c r="I19" s="31">
        <v>92</v>
      </c>
      <c r="J19" s="35">
        <f>SUM(G19:I19)</f>
        <v>267</v>
      </c>
      <c r="K19" s="36">
        <f>SUM(0.7*F19+0.3*J19)</f>
        <v>275.39999999999998</v>
      </c>
      <c r="L19" s="29">
        <v>16</v>
      </c>
      <c r="M19" s="15" t="s">
        <v>632</v>
      </c>
      <c r="N19" s="29"/>
    </row>
    <row r="20" spans="1:14" ht="24">
      <c r="A20" s="28" t="s">
        <v>262</v>
      </c>
      <c r="B20" s="29" t="s">
        <v>628</v>
      </c>
      <c r="C20" s="30" t="s">
        <v>629</v>
      </c>
      <c r="D20" s="31" t="s">
        <v>661</v>
      </c>
      <c r="E20" s="32" t="s">
        <v>662</v>
      </c>
      <c r="F20" s="31">
        <v>286</v>
      </c>
      <c r="G20" s="31">
        <v>125.4</v>
      </c>
      <c r="H20" s="31">
        <v>40.6</v>
      </c>
      <c r="I20" s="31">
        <v>80.2</v>
      </c>
      <c r="J20" s="35">
        <f>ROUND(SUM(G20:I20),1)</f>
        <v>246.2</v>
      </c>
      <c r="K20" s="36">
        <f>ROUND(F20*0.7+J20*0.3,2)</f>
        <v>274.06</v>
      </c>
      <c r="L20" s="29">
        <v>17</v>
      </c>
      <c r="M20" s="15" t="s">
        <v>632</v>
      </c>
      <c r="N20" s="29"/>
    </row>
    <row r="21" spans="1:14" ht="24">
      <c r="A21" s="28" t="s">
        <v>262</v>
      </c>
      <c r="B21" s="29" t="s">
        <v>628</v>
      </c>
      <c r="C21" s="30" t="s">
        <v>629</v>
      </c>
      <c r="D21" s="31" t="s">
        <v>663</v>
      </c>
      <c r="E21" s="32" t="s">
        <v>664</v>
      </c>
      <c r="F21" s="31">
        <v>279</v>
      </c>
      <c r="G21" s="31">
        <v>131</v>
      </c>
      <c r="H21" s="31">
        <v>42</v>
      </c>
      <c r="I21" s="31">
        <v>88</v>
      </c>
      <c r="J21" s="35">
        <f>ROUND(SUM(G21:I21),1)</f>
        <v>261</v>
      </c>
      <c r="K21" s="36">
        <f>ROUND(F21*0.7+J21*0.3,2)</f>
        <v>273.60000000000002</v>
      </c>
      <c r="L21" s="29">
        <v>18</v>
      </c>
      <c r="M21" s="15" t="s">
        <v>632</v>
      </c>
      <c r="N21" s="29"/>
    </row>
    <row r="22" spans="1:14" ht="24">
      <c r="A22" s="28" t="s">
        <v>262</v>
      </c>
      <c r="B22" s="29" t="s">
        <v>628</v>
      </c>
      <c r="C22" s="30" t="s">
        <v>629</v>
      </c>
      <c r="D22" s="38" t="s">
        <v>665</v>
      </c>
      <c r="E22" s="32" t="s">
        <v>666</v>
      </c>
      <c r="F22" s="31">
        <v>293</v>
      </c>
      <c r="G22" s="31">
        <v>100</v>
      </c>
      <c r="H22" s="31">
        <v>48</v>
      </c>
      <c r="I22" s="31">
        <v>80</v>
      </c>
      <c r="J22" s="35">
        <f>G22+H22+I22</f>
        <v>228</v>
      </c>
      <c r="K22" s="36">
        <f>F22*0.7+J22*0.3</f>
        <v>273.5</v>
      </c>
      <c r="L22" s="29">
        <v>19</v>
      </c>
      <c r="M22" s="15" t="s">
        <v>632</v>
      </c>
      <c r="N22" s="29"/>
    </row>
    <row r="23" spans="1:14" ht="24">
      <c r="A23" s="28" t="s">
        <v>262</v>
      </c>
      <c r="B23" s="29" t="s">
        <v>628</v>
      </c>
      <c r="C23" s="30" t="s">
        <v>629</v>
      </c>
      <c r="D23" s="31" t="s">
        <v>667</v>
      </c>
      <c r="E23" s="32" t="s">
        <v>668</v>
      </c>
      <c r="F23" s="31">
        <v>275</v>
      </c>
      <c r="G23" s="31">
        <v>140</v>
      </c>
      <c r="H23" s="31">
        <v>45</v>
      </c>
      <c r="I23" s="31">
        <v>85</v>
      </c>
      <c r="J23" s="35">
        <f>ROUND(SUM(G23:I23),1)</f>
        <v>270</v>
      </c>
      <c r="K23" s="36">
        <f>ROUND(F23*0.7+J23*0.3,2)</f>
        <v>273.5</v>
      </c>
      <c r="L23" s="29">
        <v>20</v>
      </c>
      <c r="M23" s="15" t="s">
        <v>632</v>
      </c>
      <c r="N23" s="29"/>
    </row>
    <row r="24" spans="1:14" ht="24">
      <c r="A24" s="28" t="s">
        <v>262</v>
      </c>
      <c r="B24" s="29" t="s">
        <v>628</v>
      </c>
      <c r="C24" s="30" t="s">
        <v>629</v>
      </c>
      <c r="D24" s="31" t="s">
        <v>669</v>
      </c>
      <c r="E24" s="32" t="s">
        <v>670</v>
      </c>
      <c r="F24" s="31">
        <v>285</v>
      </c>
      <c r="G24" s="31">
        <v>122.5</v>
      </c>
      <c r="H24" s="31">
        <v>38</v>
      </c>
      <c r="I24" s="31">
        <v>85</v>
      </c>
      <c r="J24" s="35">
        <f>SUM(G24:I24)</f>
        <v>245.5</v>
      </c>
      <c r="K24" s="36">
        <f>F24*0.7+J24*0.3</f>
        <v>273.14999999999998</v>
      </c>
      <c r="L24" s="29">
        <v>21</v>
      </c>
      <c r="M24" s="15" t="s">
        <v>632</v>
      </c>
      <c r="N24" s="29"/>
    </row>
    <row r="25" spans="1:14" ht="24">
      <c r="A25" s="28" t="s">
        <v>262</v>
      </c>
      <c r="B25" s="29" t="s">
        <v>628</v>
      </c>
      <c r="C25" s="30" t="s">
        <v>629</v>
      </c>
      <c r="D25" s="31" t="s">
        <v>671</v>
      </c>
      <c r="E25" s="32" t="s">
        <v>672</v>
      </c>
      <c r="F25" s="31">
        <v>281</v>
      </c>
      <c r="G25" s="31">
        <v>132</v>
      </c>
      <c r="H25" s="31">
        <v>41</v>
      </c>
      <c r="I25" s="31">
        <v>81</v>
      </c>
      <c r="J25" s="35">
        <f>ROUND(SUM(G25:I25),1)</f>
        <v>254</v>
      </c>
      <c r="K25" s="36">
        <f>ROUND(F25*0.7+J25*0.3,2)</f>
        <v>272.89999999999998</v>
      </c>
      <c r="L25" s="29">
        <v>22</v>
      </c>
      <c r="M25" s="15" t="s">
        <v>632</v>
      </c>
      <c r="N25" s="29"/>
    </row>
    <row r="26" spans="1:14" ht="24">
      <c r="A26" s="28" t="s">
        <v>262</v>
      </c>
      <c r="B26" s="29" t="s">
        <v>628</v>
      </c>
      <c r="C26" s="30" t="s">
        <v>629</v>
      </c>
      <c r="D26" s="31" t="s">
        <v>673</v>
      </c>
      <c r="E26" s="32" t="s">
        <v>674</v>
      </c>
      <c r="F26" s="31">
        <v>281</v>
      </c>
      <c r="G26" s="31">
        <v>130</v>
      </c>
      <c r="H26" s="31">
        <v>40</v>
      </c>
      <c r="I26" s="31">
        <v>83</v>
      </c>
      <c r="J26" s="35">
        <f>ROUND(SUM(G26:I26),1)</f>
        <v>253</v>
      </c>
      <c r="K26" s="36">
        <f>ROUND(F26*0.7+J26*0.3,2)</f>
        <v>272.60000000000002</v>
      </c>
      <c r="L26" s="29">
        <v>23</v>
      </c>
      <c r="M26" s="15" t="s">
        <v>632</v>
      </c>
      <c r="N26" s="29"/>
    </row>
    <row r="27" spans="1:14" ht="24">
      <c r="A27" s="28" t="s">
        <v>262</v>
      </c>
      <c r="B27" s="29" t="s">
        <v>628</v>
      </c>
      <c r="C27" s="30" t="s">
        <v>629</v>
      </c>
      <c r="D27" s="38" t="s">
        <v>675</v>
      </c>
      <c r="E27" s="32" t="s">
        <v>676</v>
      </c>
      <c r="F27" s="31">
        <v>280</v>
      </c>
      <c r="G27" s="31">
        <v>117</v>
      </c>
      <c r="H27" s="31">
        <v>48</v>
      </c>
      <c r="I27" s="31">
        <v>90</v>
      </c>
      <c r="J27" s="35">
        <f>G27+H27+I27</f>
        <v>255</v>
      </c>
      <c r="K27" s="36">
        <f>F27*0.7+J27*0.3</f>
        <v>272.5</v>
      </c>
      <c r="L27" s="29">
        <v>24</v>
      </c>
      <c r="M27" s="15" t="s">
        <v>632</v>
      </c>
      <c r="N27" s="29"/>
    </row>
    <row r="28" spans="1:14" ht="24">
      <c r="A28" s="28" t="s">
        <v>262</v>
      </c>
      <c r="B28" s="29" t="s">
        <v>628</v>
      </c>
      <c r="C28" s="30" t="s">
        <v>629</v>
      </c>
      <c r="D28" s="38" t="s">
        <v>677</v>
      </c>
      <c r="E28" s="32" t="s">
        <v>678</v>
      </c>
      <c r="F28" s="31">
        <v>303</v>
      </c>
      <c r="G28" s="31">
        <v>75</v>
      </c>
      <c r="H28" s="31">
        <v>45</v>
      </c>
      <c r="I28" s="31" t="s">
        <v>520</v>
      </c>
      <c r="J28" s="35">
        <f>G28+H28+I28</f>
        <v>200</v>
      </c>
      <c r="K28" s="36">
        <f>F28*0.7+J28*0.3</f>
        <v>272.10000000000002</v>
      </c>
      <c r="L28" s="29">
        <v>25</v>
      </c>
      <c r="M28" s="15" t="s">
        <v>632</v>
      </c>
      <c r="N28" s="29"/>
    </row>
    <row r="29" spans="1:14" ht="24">
      <c r="A29" s="28" t="s">
        <v>262</v>
      </c>
      <c r="B29" s="29" t="s">
        <v>628</v>
      </c>
      <c r="C29" s="30" t="s">
        <v>629</v>
      </c>
      <c r="D29" s="31" t="s">
        <v>679</v>
      </c>
      <c r="E29" s="32" t="s">
        <v>680</v>
      </c>
      <c r="F29" s="31">
        <v>276</v>
      </c>
      <c r="G29" s="31">
        <v>132.5</v>
      </c>
      <c r="H29" s="31">
        <v>40</v>
      </c>
      <c r="I29" s="31">
        <v>90</v>
      </c>
      <c r="J29" s="35">
        <f>SUM(G29:I29)</f>
        <v>262.5</v>
      </c>
      <c r="K29" s="36">
        <f>F29*0.7+J29*0.3</f>
        <v>271.95</v>
      </c>
      <c r="L29" s="29">
        <v>26</v>
      </c>
      <c r="M29" s="15" t="s">
        <v>632</v>
      </c>
      <c r="N29" s="29"/>
    </row>
    <row r="30" spans="1:14" ht="24">
      <c r="A30" s="28" t="s">
        <v>262</v>
      </c>
      <c r="B30" s="29" t="s">
        <v>628</v>
      </c>
      <c r="C30" s="30" t="s">
        <v>629</v>
      </c>
      <c r="D30" s="38" t="s">
        <v>681</v>
      </c>
      <c r="E30" s="32" t="s">
        <v>682</v>
      </c>
      <c r="F30" s="31">
        <v>271</v>
      </c>
      <c r="G30" s="31">
        <v>130</v>
      </c>
      <c r="H30" s="31">
        <v>45</v>
      </c>
      <c r="I30" s="31">
        <v>95</v>
      </c>
      <c r="J30" s="35">
        <f>G30+H30+I30</f>
        <v>270</v>
      </c>
      <c r="K30" s="36">
        <f>F30*0.7+J30*0.3</f>
        <v>270.7</v>
      </c>
      <c r="L30" s="29">
        <v>27</v>
      </c>
      <c r="M30" s="15" t="s">
        <v>632</v>
      </c>
      <c r="N30" s="29"/>
    </row>
    <row r="31" spans="1:14" ht="24">
      <c r="A31" s="28" t="s">
        <v>262</v>
      </c>
      <c r="B31" s="29" t="s">
        <v>628</v>
      </c>
      <c r="C31" s="30" t="s">
        <v>629</v>
      </c>
      <c r="D31" s="38" t="s">
        <v>683</v>
      </c>
      <c r="E31" s="32" t="s">
        <v>684</v>
      </c>
      <c r="F31" s="31">
        <v>301</v>
      </c>
      <c r="G31" s="31">
        <v>90</v>
      </c>
      <c r="H31" s="31">
        <v>40</v>
      </c>
      <c r="I31" s="31">
        <v>70</v>
      </c>
      <c r="J31" s="35">
        <f>G31+H31+I31</f>
        <v>200</v>
      </c>
      <c r="K31" s="36">
        <f>F31*0.7+J31*0.3</f>
        <v>270.7</v>
      </c>
      <c r="L31" s="29">
        <v>28</v>
      </c>
      <c r="M31" s="15" t="s">
        <v>632</v>
      </c>
      <c r="N31" s="29"/>
    </row>
    <row r="32" spans="1:14" ht="24">
      <c r="A32" s="28" t="s">
        <v>262</v>
      </c>
      <c r="B32" s="29" t="s">
        <v>628</v>
      </c>
      <c r="C32" s="30" t="s">
        <v>629</v>
      </c>
      <c r="D32" s="31" t="s">
        <v>685</v>
      </c>
      <c r="E32" s="32" t="s">
        <v>686</v>
      </c>
      <c r="F32" s="31">
        <v>268</v>
      </c>
      <c r="G32" s="31">
        <v>138</v>
      </c>
      <c r="H32" s="31">
        <v>45</v>
      </c>
      <c r="I32" s="31">
        <v>93</v>
      </c>
      <c r="J32" s="35">
        <f>SUM(G32:I32)</f>
        <v>276</v>
      </c>
      <c r="K32" s="36">
        <f>SUM(0.7*F32+0.3*J32)</f>
        <v>270.39999999999998</v>
      </c>
      <c r="L32" s="29">
        <v>29</v>
      </c>
      <c r="M32" s="15" t="s">
        <v>632</v>
      </c>
      <c r="N32" s="29"/>
    </row>
    <row r="33" spans="1:14" ht="24">
      <c r="A33" s="28" t="s">
        <v>262</v>
      </c>
      <c r="B33" s="29" t="s">
        <v>628</v>
      </c>
      <c r="C33" s="30" t="s">
        <v>629</v>
      </c>
      <c r="D33" s="38" t="s">
        <v>687</v>
      </c>
      <c r="E33" s="32" t="s">
        <v>688</v>
      </c>
      <c r="F33" s="31">
        <v>271</v>
      </c>
      <c r="G33" s="31">
        <v>130</v>
      </c>
      <c r="H33" s="31">
        <v>48</v>
      </c>
      <c r="I33" s="31">
        <v>90</v>
      </c>
      <c r="J33" s="35">
        <f>G33+H33+I33</f>
        <v>268</v>
      </c>
      <c r="K33" s="36">
        <f>F33*0.7+J33*0.3</f>
        <v>270.09999999999997</v>
      </c>
      <c r="L33" s="29">
        <v>30</v>
      </c>
      <c r="M33" s="15" t="s">
        <v>632</v>
      </c>
      <c r="N33" s="29"/>
    </row>
    <row r="34" spans="1:14" ht="24">
      <c r="A34" s="28" t="s">
        <v>262</v>
      </c>
      <c r="B34" s="29" t="s">
        <v>628</v>
      </c>
      <c r="C34" s="30" t="s">
        <v>629</v>
      </c>
      <c r="D34" s="31" t="s">
        <v>689</v>
      </c>
      <c r="E34" s="32" t="s">
        <v>690</v>
      </c>
      <c r="F34" s="31">
        <v>272</v>
      </c>
      <c r="G34" s="31">
        <v>136</v>
      </c>
      <c r="H34" s="31">
        <v>44</v>
      </c>
      <c r="I34" s="31">
        <v>85</v>
      </c>
      <c r="J34" s="35">
        <f>ROUND(SUM(G34:I34),1)</f>
        <v>265</v>
      </c>
      <c r="K34" s="36">
        <f>ROUND(F34*0.7+J34*0.3,2)</f>
        <v>269.89999999999998</v>
      </c>
      <c r="L34" s="29">
        <v>31</v>
      </c>
      <c r="M34" s="15" t="s">
        <v>632</v>
      </c>
      <c r="N34" s="29"/>
    </row>
    <row r="35" spans="1:14" ht="24">
      <c r="A35" s="28" t="s">
        <v>262</v>
      </c>
      <c r="B35" s="29" t="s">
        <v>628</v>
      </c>
      <c r="C35" s="30" t="s">
        <v>629</v>
      </c>
      <c r="D35" s="31" t="s">
        <v>691</v>
      </c>
      <c r="E35" s="32" t="s">
        <v>692</v>
      </c>
      <c r="F35" s="31">
        <v>274</v>
      </c>
      <c r="G35" s="31">
        <v>128.30000000000001</v>
      </c>
      <c r="H35" s="31">
        <v>40</v>
      </c>
      <c r="I35" s="31">
        <v>88</v>
      </c>
      <c r="J35" s="35">
        <f>SUM(G35:I35)</f>
        <v>256.3</v>
      </c>
      <c r="K35" s="36">
        <f>F35*0.7+J35*0.3</f>
        <v>268.69</v>
      </c>
      <c r="L35" s="29">
        <v>32</v>
      </c>
      <c r="M35" s="15" t="s">
        <v>632</v>
      </c>
      <c r="N35" s="29"/>
    </row>
    <row r="36" spans="1:14" ht="24">
      <c r="A36" s="28" t="s">
        <v>262</v>
      </c>
      <c r="B36" s="29" t="s">
        <v>628</v>
      </c>
      <c r="C36" s="30" t="s">
        <v>629</v>
      </c>
      <c r="D36" s="31" t="s">
        <v>693</v>
      </c>
      <c r="E36" s="32" t="s">
        <v>694</v>
      </c>
      <c r="F36" s="31">
        <v>276</v>
      </c>
      <c r="G36" s="31">
        <v>121.4</v>
      </c>
      <c r="H36" s="31">
        <v>40</v>
      </c>
      <c r="I36" s="31">
        <v>88</v>
      </c>
      <c r="J36" s="35">
        <f>SUM(G36:I36)</f>
        <v>249.4</v>
      </c>
      <c r="K36" s="36">
        <f>F36*0.7+J36*0.3</f>
        <v>268.02</v>
      </c>
      <c r="L36" s="29">
        <v>33</v>
      </c>
      <c r="M36" s="15" t="s">
        <v>632</v>
      </c>
      <c r="N36" s="29"/>
    </row>
    <row r="37" spans="1:14" ht="24">
      <c r="A37" s="28" t="s">
        <v>262</v>
      </c>
      <c r="B37" s="29" t="s">
        <v>628</v>
      </c>
      <c r="C37" s="30" t="s">
        <v>629</v>
      </c>
      <c r="D37" s="31" t="s">
        <v>695</v>
      </c>
      <c r="E37" s="32" t="s">
        <v>696</v>
      </c>
      <c r="F37" s="31">
        <v>270</v>
      </c>
      <c r="G37" s="31">
        <v>128</v>
      </c>
      <c r="H37" s="31">
        <v>40</v>
      </c>
      <c r="I37" s="31">
        <v>94</v>
      </c>
      <c r="J37" s="35">
        <f>SUM(G37:I37)</f>
        <v>262</v>
      </c>
      <c r="K37" s="36">
        <f>SUM(0.7*F37+0.3*J37)</f>
        <v>267.60000000000002</v>
      </c>
      <c r="L37" s="29">
        <v>34</v>
      </c>
      <c r="M37" s="15" t="s">
        <v>632</v>
      </c>
      <c r="N37" s="29"/>
    </row>
    <row r="38" spans="1:14" ht="24">
      <c r="A38" s="28" t="s">
        <v>262</v>
      </c>
      <c r="B38" s="29" t="s">
        <v>628</v>
      </c>
      <c r="C38" s="30" t="s">
        <v>629</v>
      </c>
      <c r="D38" s="31" t="s">
        <v>697</v>
      </c>
      <c r="E38" s="32" t="s">
        <v>698</v>
      </c>
      <c r="F38" s="31">
        <v>282</v>
      </c>
      <c r="G38" s="31">
        <v>118.75</v>
      </c>
      <c r="H38" s="31">
        <v>40</v>
      </c>
      <c r="I38" s="31">
        <v>75</v>
      </c>
      <c r="J38" s="35">
        <f>SUM(G38:I38)</f>
        <v>233.75</v>
      </c>
      <c r="K38" s="36">
        <f>F38*0.7+J38*0.3</f>
        <v>267.52499999999998</v>
      </c>
      <c r="L38" s="29">
        <v>35</v>
      </c>
      <c r="M38" s="15" t="s">
        <v>632</v>
      </c>
      <c r="N38" s="29"/>
    </row>
    <row r="39" spans="1:14" ht="24">
      <c r="A39" s="28" t="s">
        <v>262</v>
      </c>
      <c r="B39" s="29" t="s">
        <v>628</v>
      </c>
      <c r="C39" s="30" t="s">
        <v>629</v>
      </c>
      <c r="D39" s="31" t="s">
        <v>699</v>
      </c>
      <c r="E39" s="32" t="s">
        <v>700</v>
      </c>
      <c r="F39" s="31">
        <v>278</v>
      </c>
      <c r="G39" s="31">
        <v>120.3</v>
      </c>
      <c r="H39" s="31">
        <v>45.4</v>
      </c>
      <c r="I39" s="31">
        <v>75.5</v>
      </c>
      <c r="J39" s="35">
        <f t="shared" ref="J39:J45" si="0">ROUND(SUM(G39:I39),1)</f>
        <v>241.2</v>
      </c>
      <c r="K39" s="36">
        <f t="shared" ref="K39:K45" si="1">ROUND(F39*0.7+J39*0.3,2)</f>
        <v>266.95999999999998</v>
      </c>
      <c r="L39" s="29">
        <v>36</v>
      </c>
      <c r="M39" s="15" t="s">
        <v>632</v>
      </c>
      <c r="N39" s="29"/>
    </row>
    <row r="40" spans="1:14" ht="24">
      <c r="A40" s="28" t="s">
        <v>262</v>
      </c>
      <c r="B40" s="29" t="s">
        <v>628</v>
      </c>
      <c r="C40" s="30" t="s">
        <v>629</v>
      </c>
      <c r="D40" s="31" t="s">
        <v>701</v>
      </c>
      <c r="E40" s="32" t="s">
        <v>702</v>
      </c>
      <c r="F40" s="31">
        <v>262</v>
      </c>
      <c r="G40" s="31">
        <v>141.5</v>
      </c>
      <c r="H40" s="31">
        <v>46.7</v>
      </c>
      <c r="I40" s="31">
        <v>86.4</v>
      </c>
      <c r="J40" s="35">
        <f t="shared" si="0"/>
        <v>274.60000000000002</v>
      </c>
      <c r="K40" s="36">
        <f t="shared" si="1"/>
        <v>265.77999999999997</v>
      </c>
      <c r="L40" s="29">
        <v>37</v>
      </c>
      <c r="M40" s="15" t="s">
        <v>632</v>
      </c>
      <c r="N40" s="29"/>
    </row>
    <row r="41" spans="1:14" ht="24">
      <c r="A41" s="28" t="s">
        <v>262</v>
      </c>
      <c r="B41" s="29" t="s">
        <v>628</v>
      </c>
      <c r="C41" s="30" t="s">
        <v>629</v>
      </c>
      <c r="D41" s="31" t="s">
        <v>703</v>
      </c>
      <c r="E41" s="32" t="s">
        <v>704</v>
      </c>
      <c r="F41" s="31">
        <v>260</v>
      </c>
      <c r="G41" s="31">
        <v>140</v>
      </c>
      <c r="H41" s="31">
        <v>45</v>
      </c>
      <c r="I41" s="31">
        <v>91</v>
      </c>
      <c r="J41" s="35">
        <f t="shared" si="0"/>
        <v>276</v>
      </c>
      <c r="K41" s="36">
        <f t="shared" si="1"/>
        <v>264.8</v>
      </c>
      <c r="L41" s="29">
        <v>38</v>
      </c>
      <c r="M41" s="15" t="s">
        <v>632</v>
      </c>
      <c r="N41" s="29"/>
    </row>
    <row r="42" spans="1:14" ht="24">
      <c r="A42" s="28" t="s">
        <v>262</v>
      </c>
      <c r="B42" s="29" t="s">
        <v>628</v>
      </c>
      <c r="C42" s="30" t="s">
        <v>629</v>
      </c>
      <c r="D42" s="31" t="s">
        <v>705</v>
      </c>
      <c r="E42" s="32" t="s">
        <v>706</v>
      </c>
      <c r="F42" s="31">
        <v>283</v>
      </c>
      <c r="G42" s="31">
        <v>115.4</v>
      </c>
      <c r="H42" s="31">
        <v>40.6</v>
      </c>
      <c r="I42" s="31">
        <v>65.599999999999994</v>
      </c>
      <c r="J42" s="35">
        <f t="shared" si="0"/>
        <v>221.6</v>
      </c>
      <c r="K42" s="36">
        <f t="shared" si="1"/>
        <v>264.58</v>
      </c>
      <c r="L42" s="29">
        <v>39</v>
      </c>
      <c r="M42" s="15" t="s">
        <v>632</v>
      </c>
      <c r="N42" s="29"/>
    </row>
    <row r="43" spans="1:14" ht="24">
      <c r="A43" s="28" t="s">
        <v>262</v>
      </c>
      <c r="B43" s="29" t="s">
        <v>628</v>
      </c>
      <c r="C43" s="30" t="s">
        <v>629</v>
      </c>
      <c r="D43" s="31" t="s">
        <v>707</v>
      </c>
      <c r="E43" s="32" t="s">
        <v>708</v>
      </c>
      <c r="F43" s="31">
        <v>261</v>
      </c>
      <c r="G43" s="31">
        <v>139</v>
      </c>
      <c r="H43" s="31">
        <v>45</v>
      </c>
      <c r="I43" s="31">
        <v>88</v>
      </c>
      <c r="J43" s="35">
        <f t="shared" si="0"/>
        <v>272</v>
      </c>
      <c r="K43" s="36">
        <f t="shared" si="1"/>
        <v>264.3</v>
      </c>
      <c r="L43" s="29">
        <v>40</v>
      </c>
      <c r="M43" s="15" t="s">
        <v>632</v>
      </c>
      <c r="N43" s="29"/>
    </row>
    <row r="44" spans="1:14" ht="24">
      <c r="A44" s="28" t="s">
        <v>262</v>
      </c>
      <c r="B44" s="29" t="s">
        <v>628</v>
      </c>
      <c r="C44" s="30" t="s">
        <v>629</v>
      </c>
      <c r="D44" s="31" t="s">
        <v>709</v>
      </c>
      <c r="E44" s="32" t="s">
        <v>710</v>
      </c>
      <c r="F44" s="31">
        <v>260</v>
      </c>
      <c r="G44" s="31">
        <v>137</v>
      </c>
      <c r="H44" s="31">
        <v>47</v>
      </c>
      <c r="I44" s="31">
        <v>90</v>
      </c>
      <c r="J44" s="35">
        <f t="shared" si="0"/>
        <v>274</v>
      </c>
      <c r="K44" s="36">
        <f t="shared" si="1"/>
        <v>264.2</v>
      </c>
      <c r="L44" s="29">
        <v>41</v>
      </c>
      <c r="M44" s="15" t="s">
        <v>632</v>
      </c>
      <c r="N44" s="29"/>
    </row>
    <row r="45" spans="1:14" ht="24">
      <c r="A45" s="28" t="s">
        <v>262</v>
      </c>
      <c r="B45" s="29" t="s">
        <v>628</v>
      </c>
      <c r="C45" s="30" t="s">
        <v>629</v>
      </c>
      <c r="D45" s="31" t="s">
        <v>711</v>
      </c>
      <c r="E45" s="32" t="s">
        <v>712</v>
      </c>
      <c r="F45" s="31">
        <v>284</v>
      </c>
      <c r="G45" s="31">
        <v>116</v>
      </c>
      <c r="H45" s="31">
        <v>30</v>
      </c>
      <c r="I45" s="31">
        <v>71</v>
      </c>
      <c r="J45" s="35">
        <f t="shared" si="0"/>
        <v>217</v>
      </c>
      <c r="K45" s="36">
        <f t="shared" si="1"/>
        <v>263.89999999999998</v>
      </c>
      <c r="L45" s="29">
        <v>42</v>
      </c>
      <c r="M45" s="15" t="s">
        <v>632</v>
      </c>
      <c r="N45" s="29"/>
    </row>
    <row r="46" spans="1:14" ht="24">
      <c r="A46" s="28" t="s">
        <v>262</v>
      </c>
      <c r="B46" s="29" t="s">
        <v>628</v>
      </c>
      <c r="C46" s="30" t="s">
        <v>629</v>
      </c>
      <c r="D46" s="31" t="s">
        <v>713</v>
      </c>
      <c r="E46" s="32" t="s">
        <v>714</v>
      </c>
      <c r="F46" s="31">
        <v>296</v>
      </c>
      <c r="G46" s="31">
        <v>91.2</v>
      </c>
      <c r="H46" s="31">
        <v>35</v>
      </c>
      <c r="I46" s="31">
        <v>59</v>
      </c>
      <c r="J46" s="35">
        <f>SUM(G46:I46)</f>
        <v>185.2</v>
      </c>
      <c r="K46" s="36">
        <f>SUM(0.7*F46+0.3*J46)</f>
        <v>262.76</v>
      </c>
      <c r="L46" s="29">
        <v>43</v>
      </c>
      <c r="M46" s="29" t="s">
        <v>553</v>
      </c>
      <c r="N46" s="25" t="s">
        <v>624</v>
      </c>
    </row>
    <row r="47" spans="1:14" ht="24">
      <c r="A47" s="28" t="s">
        <v>262</v>
      </c>
      <c r="B47" s="29" t="s">
        <v>628</v>
      </c>
      <c r="C47" s="30" t="s">
        <v>629</v>
      </c>
      <c r="D47" s="31" t="s">
        <v>715</v>
      </c>
      <c r="E47" s="32" t="s">
        <v>716</v>
      </c>
      <c r="F47" s="31">
        <v>309</v>
      </c>
      <c r="G47" s="31">
        <v>71.599999999999994</v>
      </c>
      <c r="H47" s="31">
        <v>30</v>
      </c>
      <c r="I47" s="31">
        <v>52</v>
      </c>
      <c r="J47" s="35">
        <f>SUM(G47:I47)</f>
        <v>153.6</v>
      </c>
      <c r="K47" s="36">
        <f>F47*0.7+J47*0.3</f>
        <v>262.38</v>
      </c>
      <c r="L47" s="29">
        <v>44</v>
      </c>
      <c r="M47" s="29" t="s">
        <v>553</v>
      </c>
      <c r="N47" s="25" t="s">
        <v>624</v>
      </c>
    </row>
    <row r="48" spans="1:14" ht="24">
      <c r="A48" s="28" t="s">
        <v>262</v>
      </c>
      <c r="B48" s="29" t="s">
        <v>628</v>
      </c>
      <c r="C48" s="30" t="s">
        <v>629</v>
      </c>
      <c r="D48" s="31" t="s">
        <v>717</v>
      </c>
      <c r="E48" s="32" t="s">
        <v>718</v>
      </c>
      <c r="F48" s="31">
        <v>298</v>
      </c>
      <c r="G48" s="31">
        <v>93.75</v>
      </c>
      <c r="H48" s="31">
        <v>33</v>
      </c>
      <c r="I48" s="31">
        <v>50</v>
      </c>
      <c r="J48" s="35">
        <f>SUM(G48:I48)</f>
        <v>176.75</v>
      </c>
      <c r="K48" s="36">
        <f>F48*0.7+J48*0.3</f>
        <v>261.625</v>
      </c>
      <c r="L48" s="29">
        <v>45</v>
      </c>
      <c r="M48" s="29" t="s">
        <v>553</v>
      </c>
      <c r="N48" s="25" t="s">
        <v>624</v>
      </c>
    </row>
    <row r="49" spans="1:14" ht="24">
      <c r="A49" s="28" t="s">
        <v>262</v>
      </c>
      <c r="B49" s="29" t="s">
        <v>628</v>
      </c>
      <c r="C49" s="30" t="s">
        <v>629</v>
      </c>
      <c r="D49" s="38" t="s">
        <v>719</v>
      </c>
      <c r="E49" s="32" t="s">
        <v>720</v>
      </c>
      <c r="F49" s="31">
        <v>286</v>
      </c>
      <c r="G49" s="31">
        <v>110</v>
      </c>
      <c r="H49" s="31">
        <v>38</v>
      </c>
      <c r="I49" s="31">
        <v>56</v>
      </c>
      <c r="J49" s="35">
        <f>G49+H49+I49</f>
        <v>204</v>
      </c>
      <c r="K49" s="36">
        <f>F49*0.7+J49*0.3</f>
        <v>261.39999999999998</v>
      </c>
      <c r="L49" s="29">
        <v>46</v>
      </c>
      <c r="M49" s="29" t="s">
        <v>553</v>
      </c>
      <c r="N49" s="25" t="s">
        <v>624</v>
      </c>
    </row>
    <row r="50" spans="1:14" ht="24">
      <c r="A50" s="28" t="s">
        <v>262</v>
      </c>
      <c r="B50" s="29" t="s">
        <v>628</v>
      </c>
      <c r="C50" s="30" t="s">
        <v>629</v>
      </c>
      <c r="D50" s="31" t="s">
        <v>721</v>
      </c>
      <c r="E50" s="32" t="s">
        <v>722</v>
      </c>
      <c r="F50" s="31">
        <v>295</v>
      </c>
      <c r="G50" s="31">
        <v>100.75</v>
      </c>
      <c r="H50" s="31">
        <v>30</v>
      </c>
      <c r="I50" s="31">
        <v>49</v>
      </c>
      <c r="J50" s="35">
        <f>SUM(G50:I50)</f>
        <v>179.75</v>
      </c>
      <c r="K50" s="36">
        <f>F50*0.7+J50*0.3</f>
        <v>260.42500000000001</v>
      </c>
      <c r="L50" s="29">
        <v>47</v>
      </c>
      <c r="M50" s="29" t="s">
        <v>553</v>
      </c>
      <c r="N50" s="25" t="s">
        <v>624</v>
      </c>
    </row>
    <row r="51" spans="1:14" ht="24">
      <c r="A51" s="28" t="s">
        <v>262</v>
      </c>
      <c r="B51" s="29" t="s">
        <v>628</v>
      </c>
      <c r="C51" s="30" t="s">
        <v>629</v>
      </c>
      <c r="D51" s="38" t="s">
        <v>723</v>
      </c>
      <c r="E51" s="32" t="s">
        <v>724</v>
      </c>
      <c r="F51" s="31">
        <v>279</v>
      </c>
      <c r="G51" s="31">
        <v>120</v>
      </c>
      <c r="H51" s="31">
        <v>40</v>
      </c>
      <c r="I51" s="31">
        <v>55</v>
      </c>
      <c r="J51" s="35">
        <f>G51+H51+I51</f>
        <v>215</v>
      </c>
      <c r="K51" s="36">
        <f>F51*0.7+J51*0.3</f>
        <v>259.79999999999995</v>
      </c>
      <c r="L51" s="29">
        <v>48</v>
      </c>
      <c r="M51" s="29" t="s">
        <v>553</v>
      </c>
      <c r="N51" s="25" t="s">
        <v>624</v>
      </c>
    </row>
    <row r="52" spans="1:14" ht="24">
      <c r="A52" s="28" t="s">
        <v>262</v>
      </c>
      <c r="B52" s="29" t="s">
        <v>628</v>
      </c>
      <c r="C52" s="30" t="s">
        <v>629</v>
      </c>
      <c r="D52" s="31" t="s">
        <v>725</v>
      </c>
      <c r="E52" s="32" t="s">
        <v>726</v>
      </c>
      <c r="F52" s="31">
        <v>284</v>
      </c>
      <c r="G52" s="31">
        <v>115.6</v>
      </c>
      <c r="H52" s="31">
        <v>40.5</v>
      </c>
      <c r="I52" s="31">
        <v>40.6</v>
      </c>
      <c r="J52" s="35">
        <f>ROUND(SUM(G52:I52),1)</f>
        <v>196.7</v>
      </c>
      <c r="K52" s="36">
        <f>ROUND(F52*0.7+J52*0.3,2)</f>
        <v>257.81</v>
      </c>
      <c r="L52" s="29">
        <v>49</v>
      </c>
      <c r="M52" s="29" t="s">
        <v>553</v>
      </c>
      <c r="N52" s="25" t="s">
        <v>624</v>
      </c>
    </row>
    <row r="53" spans="1:14" ht="24">
      <c r="A53" s="28" t="s">
        <v>262</v>
      </c>
      <c r="B53" s="29" t="s">
        <v>628</v>
      </c>
      <c r="C53" s="30" t="s">
        <v>629</v>
      </c>
      <c r="D53" s="31" t="s">
        <v>727</v>
      </c>
      <c r="E53" s="32" t="s">
        <v>728</v>
      </c>
      <c r="F53" s="31">
        <v>285</v>
      </c>
      <c r="G53" s="31">
        <v>110.2</v>
      </c>
      <c r="H53" s="31">
        <v>35.6</v>
      </c>
      <c r="I53" s="31">
        <v>45.4</v>
      </c>
      <c r="J53" s="35">
        <f>ROUND(SUM(G53:I53),1)</f>
        <v>191.2</v>
      </c>
      <c r="K53" s="36">
        <f>ROUND(F53*0.7+J53*0.3,2)</f>
        <v>256.86</v>
      </c>
      <c r="L53" s="29">
        <v>50</v>
      </c>
      <c r="M53" s="29" t="s">
        <v>553</v>
      </c>
      <c r="N53" s="25" t="s">
        <v>624</v>
      </c>
    </row>
    <row r="54" spans="1:14" ht="24">
      <c r="A54" s="28" t="s">
        <v>262</v>
      </c>
      <c r="B54" s="29" t="s">
        <v>628</v>
      </c>
      <c r="C54" s="30" t="s">
        <v>629</v>
      </c>
      <c r="D54" s="31" t="s">
        <v>729</v>
      </c>
      <c r="E54" s="32" t="s">
        <v>730</v>
      </c>
      <c r="F54" s="31">
        <v>289</v>
      </c>
      <c r="G54" s="31">
        <v>90</v>
      </c>
      <c r="H54" s="31">
        <v>35</v>
      </c>
      <c r="I54" s="31">
        <v>56</v>
      </c>
      <c r="J54" s="35">
        <f>SUM(G54:I54)</f>
        <v>181</v>
      </c>
      <c r="K54" s="36">
        <f>F54*0.7+J54*0.3</f>
        <v>256.59999999999997</v>
      </c>
      <c r="L54" s="29">
        <v>51</v>
      </c>
      <c r="M54" s="29" t="s">
        <v>553</v>
      </c>
      <c r="N54" s="25" t="s">
        <v>624</v>
      </c>
    </row>
    <row r="55" spans="1:14" ht="24">
      <c r="A55" s="28" t="s">
        <v>262</v>
      </c>
      <c r="B55" s="29" t="s">
        <v>628</v>
      </c>
      <c r="C55" s="30" t="s">
        <v>629</v>
      </c>
      <c r="D55" s="31" t="s">
        <v>731</v>
      </c>
      <c r="E55" s="32" t="s">
        <v>732</v>
      </c>
      <c r="F55" s="31">
        <v>267</v>
      </c>
      <c r="G55" s="31">
        <v>130</v>
      </c>
      <c r="H55" s="31">
        <v>41</v>
      </c>
      <c r="I55" s="31">
        <v>59</v>
      </c>
      <c r="J55" s="35">
        <f>ROUND(SUM(G55:I55),1)</f>
        <v>230</v>
      </c>
      <c r="K55" s="36">
        <f>ROUND(F55*0.7+J55*0.3,2)</f>
        <v>255.9</v>
      </c>
      <c r="L55" s="29">
        <v>52</v>
      </c>
      <c r="M55" s="29" t="s">
        <v>553</v>
      </c>
      <c r="N55" s="25" t="s">
        <v>624</v>
      </c>
    </row>
    <row r="56" spans="1:14" ht="24">
      <c r="A56" s="28" t="s">
        <v>262</v>
      </c>
      <c r="B56" s="29" t="s">
        <v>628</v>
      </c>
      <c r="C56" s="30" t="s">
        <v>629</v>
      </c>
      <c r="D56" s="31" t="s">
        <v>733</v>
      </c>
      <c r="E56" s="32" t="s">
        <v>734</v>
      </c>
      <c r="F56" s="31">
        <v>294</v>
      </c>
      <c r="G56" s="31">
        <v>95.3</v>
      </c>
      <c r="H56" s="31">
        <v>40.299999999999997</v>
      </c>
      <c r="I56" s="31">
        <v>30.3</v>
      </c>
      <c r="J56" s="35">
        <f>ROUND(SUM(G56:I56),1)</f>
        <v>165.9</v>
      </c>
      <c r="K56" s="36">
        <f>ROUND(F56*0.7+J56*0.3,2)</f>
        <v>255.57</v>
      </c>
      <c r="L56" s="29">
        <v>53</v>
      </c>
      <c r="M56" s="29" t="s">
        <v>553</v>
      </c>
      <c r="N56" s="25" t="s">
        <v>624</v>
      </c>
    </row>
    <row r="57" spans="1:14" ht="24">
      <c r="A57" s="28" t="s">
        <v>262</v>
      </c>
      <c r="B57" s="29" t="s">
        <v>628</v>
      </c>
      <c r="C57" s="30" t="s">
        <v>629</v>
      </c>
      <c r="D57" s="31" t="s">
        <v>735</v>
      </c>
      <c r="E57" s="32" t="s">
        <v>736</v>
      </c>
      <c r="F57" s="31">
        <v>288</v>
      </c>
      <c r="G57" s="31">
        <v>94.2</v>
      </c>
      <c r="H57" s="31">
        <v>40.4</v>
      </c>
      <c r="I57" s="31">
        <v>43.6</v>
      </c>
      <c r="J57" s="35">
        <f>ROUND(SUM(G57:I57),1)</f>
        <v>178.2</v>
      </c>
      <c r="K57" s="36">
        <f>ROUND(F57*0.7+J57*0.3,2)</f>
        <v>255.06</v>
      </c>
      <c r="L57" s="29">
        <v>54</v>
      </c>
      <c r="M57" s="29" t="s">
        <v>553</v>
      </c>
      <c r="N57" s="25" t="s">
        <v>624</v>
      </c>
    </row>
    <row r="58" spans="1:14" ht="24">
      <c r="A58" s="28" t="s">
        <v>262</v>
      </c>
      <c r="B58" s="29" t="s">
        <v>628</v>
      </c>
      <c r="C58" s="30" t="s">
        <v>629</v>
      </c>
      <c r="D58" s="31" t="s">
        <v>737</v>
      </c>
      <c r="E58" s="32" t="s">
        <v>738</v>
      </c>
      <c r="F58" s="31">
        <v>270</v>
      </c>
      <c r="G58" s="31">
        <v>120.5</v>
      </c>
      <c r="H58" s="31">
        <v>40.1</v>
      </c>
      <c r="I58" s="31">
        <v>55.5</v>
      </c>
      <c r="J58" s="35">
        <f>ROUND(SUM(G58:I58),1)</f>
        <v>216.1</v>
      </c>
      <c r="K58" s="36">
        <f>ROUND(F58*0.7+J58*0.3,2)</f>
        <v>253.83</v>
      </c>
      <c r="L58" s="29">
        <v>55</v>
      </c>
      <c r="M58" s="29" t="s">
        <v>553</v>
      </c>
      <c r="N58" s="25" t="s">
        <v>624</v>
      </c>
    </row>
    <row r="59" spans="1:14" ht="24">
      <c r="A59" s="28" t="s">
        <v>262</v>
      </c>
      <c r="B59" s="29" t="s">
        <v>628</v>
      </c>
      <c r="C59" s="30" t="s">
        <v>629</v>
      </c>
      <c r="D59" s="38" t="s">
        <v>739</v>
      </c>
      <c r="E59" s="32" t="s">
        <v>740</v>
      </c>
      <c r="F59" s="31">
        <v>273</v>
      </c>
      <c r="G59" s="31">
        <v>110</v>
      </c>
      <c r="H59" s="31">
        <v>40</v>
      </c>
      <c r="I59" s="31">
        <v>54</v>
      </c>
      <c r="J59" s="35">
        <f>G59+H59+I59</f>
        <v>204</v>
      </c>
      <c r="K59" s="36">
        <f>F59*0.7+J59*0.3</f>
        <v>252.29999999999998</v>
      </c>
      <c r="L59" s="29">
        <v>56</v>
      </c>
      <c r="M59" s="29" t="s">
        <v>553</v>
      </c>
      <c r="N59" s="25" t="s">
        <v>624</v>
      </c>
    </row>
    <row r="60" spans="1:14" ht="24">
      <c r="A60" s="28" t="s">
        <v>262</v>
      </c>
      <c r="B60" s="29" t="s">
        <v>628</v>
      </c>
      <c r="C60" s="30" t="s">
        <v>629</v>
      </c>
      <c r="D60" s="31" t="s">
        <v>741</v>
      </c>
      <c r="E60" s="32" t="s">
        <v>742</v>
      </c>
      <c r="F60" s="31">
        <v>283</v>
      </c>
      <c r="G60" s="31">
        <v>110.6</v>
      </c>
      <c r="H60" s="31">
        <v>40.6</v>
      </c>
      <c r="I60" s="31">
        <v>28.8</v>
      </c>
      <c r="J60" s="35">
        <f>ROUND(SUM(G60:I60),1)</f>
        <v>180</v>
      </c>
      <c r="K60" s="36">
        <f>ROUND(F60*0.7+J60*0.3,2)</f>
        <v>252.1</v>
      </c>
      <c r="L60" s="29">
        <v>57</v>
      </c>
      <c r="M60" s="29" t="s">
        <v>553</v>
      </c>
      <c r="N60" s="25" t="s">
        <v>624</v>
      </c>
    </row>
    <row r="61" spans="1:14" ht="24">
      <c r="A61" s="28" t="s">
        <v>262</v>
      </c>
      <c r="B61" s="29" t="s">
        <v>628</v>
      </c>
      <c r="C61" s="30" t="s">
        <v>629</v>
      </c>
      <c r="D61" s="31" t="s">
        <v>743</v>
      </c>
      <c r="E61" s="32" t="s">
        <v>744</v>
      </c>
      <c r="F61" s="31">
        <v>269</v>
      </c>
      <c r="G61" s="31">
        <v>122.5</v>
      </c>
      <c r="H61" s="31">
        <v>35</v>
      </c>
      <c r="I61" s="31">
        <v>55</v>
      </c>
      <c r="J61" s="35">
        <f>SUM(G61:I61)</f>
        <v>212.5</v>
      </c>
      <c r="K61" s="36">
        <f>F61*0.7+J61*0.3</f>
        <v>252.04999999999998</v>
      </c>
      <c r="L61" s="29">
        <v>58</v>
      </c>
      <c r="M61" s="29" t="s">
        <v>553</v>
      </c>
      <c r="N61" s="25" t="s">
        <v>624</v>
      </c>
    </row>
    <row r="62" spans="1:14" ht="24">
      <c r="A62" s="28" t="s">
        <v>262</v>
      </c>
      <c r="B62" s="29" t="s">
        <v>628</v>
      </c>
      <c r="C62" s="30" t="s">
        <v>629</v>
      </c>
      <c r="D62" s="38" t="s">
        <v>745</v>
      </c>
      <c r="E62" s="32" t="s">
        <v>746</v>
      </c>
      <c r="F62" s="31">
        <v>284</v>
      </c>
      <c r="G62" s="31">
        <v>75</v>
      </c>
      <c r="H62" s="31">
        <v>40</v>
      </c>
      <c r="I62" s="31">
        <v>58</v>
      </c>
      <c r="J62" s="35">
        <f>G62+H62+I62</f>
        <v>173</v>
      </c>
      <c r="K62" s="36">
        <f>F62*0.7+J62*0.3</f>
        <v>250.7</v>
      </c>
      <c r="L62" s="29">
        <v>59</v>
      </c>
      <c r="M62" s="29" t="s">
        <v>553</v>
      </c>
      <c r="N62" s="25" t="s">
        <v>624</v>
      </c>
    </row>
    <row r="63" spans="1:14" ht="24">
      <c r="A63" s="28" t="s">
        <v>262</v>
      </c>
      <c r="B63" s="29" t="s">
        <v>628</v>
      </c>
      <c r="C63" s="30" t="s">
        <v>629</v>
      </c>
      <c r="D63" s="31" t="s">
        <v>747</v>
      </c>
      <c r="E63" s="32">
        <v>101835214319990</v>
      </c>
      <c r="F63" s="31">
        <v>270</v>
      </c>
      <c r="G63" s="31">
        <v>105</v>
      </c>
      <c r="H63" s="31">
        <v>42</v>
      </c>
      <c r="I63" s="31">
        <v>57</v>
      </c>
      <c r="J63" s="40">
        <f>ROUND(SUM(G63:I63),1)</f>
        <v>204</v>
      </c>
      <c r="K63" s="41">
        <f>ROUND(F63*0.7+J63*0.3,2)</f>
        <v>250.2</v>
      </c>
      <c r="L63" s="29">
        <v>60</v>
      </c>
      <c r="M63" s="29" t="s">
        <v>553</v>
      </c>
      <c r="N63" s="25" t="s">
        <v>624</v>
      </c>
    </row>
    <row r="64" spans="1:14" ht="24">
      <c r="A64" s="28" t="s">
        <v>262</v>
      </c>
      <c r="B64" s="29" t="s">
        <v>628</v>
      </c>
      <c r="C64" s="30" t="s">
        <v>629</v>
      </c>
      <c r="D64" s="31" t="s">
        <v>748</v>
      </c>
      <c r="E64" s="32" t="s">
        <v>749</v>
      </c>
      <c r="F64" s="31">
        <v>270</v>
      </c>
      <c r="G64" s="31">
        <v>99</v>
      </c>
      <c r="H64" s="31">
        <v>48</v>
      </c>
      <c r="I64" s="31">
        <v>56</v>
      </c>
      <c r="J64" s="35">
        <f>G64+H64+I64</f>
        <v>203</v>
      </c>
      <c r="K64" s="36">
        <f>F64*0.7+J64*0.3</f>
        <v>249.9</v>
      </c>
      <c r="L64" s="29">
        <v>61</v>
      </c>
      <c r="M64" s="29" t="s">
        <v>553</v>
      </c>
      <c r="N64" s="25" t="s">
        <v>624</v>
      </c>
    </row>
    <row r="65" spans="1:14" ht="24">
      <c r="A65" s="28" t="s">
        <v>262</v>
      </c>
      <c r="B65" s="29" t="s">
        <v>628</v>
      </c>
      <c r="C65" s="30" t="s">
        <v>629</v>
      </c>
      <c r="D65" s="31" t="s">
        <v>750</v>
      </c>
      <c r="E65" s="32" t="s">
        <v>751</v>
      </c>
      <c r="F65" s="31">
        <v>264</v>
      </c>
      <c r="G65" s="31">
        <v>127</v>
      </c>
      <c r="H65" s="31">
        <v>35</v>
      </c>
      <c r="I65" s="31">
        <v>52</v>
      </c>
      <c r="J65" s="35">
        <f>ROUND(SUM(G65:I65),1)</f>
        <v>214</v>
      </c>
      <c r="K65" s="36">
        <f>ROUND(F65*0.7+J65*0.3,2)</f>
        <v>249</v>
      </c>
      <c r="L65" s="29">
        <v>62</v>
      </c>
      <c r="M65" s="29" t="s">
        <v>553</v>
      </c>
      <c r="N65" s="25" t="s">
        <v>624</v>
      </c>
    </row>
    <row r="66" spans="1:14" ht="24">
      <c r="A66" s="28" t="s">
        <v>262</v>
      </c>
      <c r="B66" s="29" t="s">
        <v>628</v>
      </c>
      <c r="C66" s="30" t="s">
        <v>629</v>
      </c>
      <c r="D66" s="31" t="s">
        <v>752</v>
      </c>
      <c r="E66" s="32">
        <v>104975400351155</v>
      </c>
      <c r="F66" s="31">
        <v>278</v>
      </c>
      <c r="G66" s="31">
        <v>96</v>
      </c>
      <c r="H66" s="31">
        <v>36</v>
      </c>
      <c r="I66" s="31">
        <v>48</v>
      </c>
      <c r="J66" s="40">
        <f>ROUND(SUM(G66:I66),1)</f>
        <v>180</v>
      </c>
      <c r="K66" s="41">
        <f>ROUND(F66*0.7+J66*0.3,2)</f>
        <v>248.6</v>
      </c>
      <c r="L66" s="29">
        <v>63</v>
      </c>
      <c r="M66" s="29" t="s">
        <v>553</v>
      </c>
      <c r="N66" s="25" t="s">
        <v>624</v>
      </c>
    </row>
    <row r="67" spans="1:14" ht="24">
      <c r="A67" s="28" t="s">
        <v>262</v>
      </c>
      <c r="B67" s="29" t="s">
        <v>628</v>
      </c>
      <c r="C67" s="30" t="s">
        <v>629</v>
      </c>
      <c r="D67" s="31" t="s">
        <v>753</v>
      </c>
      <c r="E67" s="32" t="s">
        <v>754</v>
      </c>
      <c r="F67" s="31">
        <v>271</v>
      </c>
      <c r="G67" s="31">
        <v>105.7</v>
      </c>
      <c r="H67" s="31">
        <v>45.7</v>
      </c>
      <c r="I67" s="31">
        <v>42.9</v>
      </c>
      <c r="J67" s="35">
        <f>ROUND(SUM(G67:I67),1)</f>
        <v>194.3</v>
      </c>
      <c r="K67" s="36">
        <f>ROUND(F67*0.7+J67*0.3,2)</f>
        <v>247.99</v>
      </c>
      <c r="L67" s="29">
        <v>64</v>
      </c>
      <c r="M67" s="29" t="s">
        <v>553</v>
      </c>
      <c r="N67" s="25" t="s">
        <v>624</v>
      </c>
    </row>
    <row r="68" spans="1:14" ht="24">
      <c r="A68" s="28" t="s">
        <v>262</v>
      </c>
      <c r="B68" s="29" t="s">
        <v>628</v>
      </c>
      <c r="C68" s="30" t="s">
        <v>629</v>
      </c>
      <c r="D68" s="38" t="s">
        <v>755</v>
      </c>
      <c r="E68" s="32" t="s">
        <v>756</v>
      </c>
      <c r="F68" s="31">
        <v>289</v>
      </c>
      <c r="G68" s="31">
        <v>70</v>
      </c>
      <c r="H68" s="31">
        <v>25</v>
      </c>
      <c r="I68" s="31">
        <v>57</v>
      </c>
      <c r="J68" s="35">
        <f>G68+H68+I68</f>
        <v>152</v>
      </c>
      <c r="K68" s="36">
        <f>F68*0.7+J68*0.3</f>
        <v>247.89999999999998</v>
      </c>
      <c r="L68" s="29">
        <v>65</v>
      </c>
      <c r="M68" s="29" t="s">
        <v>553</v>
      </c>
      <c r="N68" s="25" t="s">
        <v>624</v>
      </c>
    </row>
    <row r="69" spans="1:14" ht="24">
      <c r="A69" s="28" t="s">
        <v>262</v>
      </c>
      <c r="B69" s="29" t="s">
        <v>628</v>
      </c>
      <c r="C69" s="30" t="s">
        <v>629</v>
      </c>
      <c r="D69" s="38" t="s">
        <v>757</v>
      </c>
      <c r="E69" s="32" t="s">
        <v>758</v>
      </c>
      <c r="F69" s="31">
        <v>290</v>
      </c>
      <c r="G69" s="31">
        <v>60</v>
      </c>
      <c r="H69" s="31">
        <v>30</v>
      </c>
      <c r="I69" s="31">
        <v>58</v>
      </c>
      <c r="J69" s="35">
        <f>G69+H69+I69</f>
        <v>148</v>
      </c>
      <c r="K69" s="36">
        <f>F69*0.7+J69*0.3</f>
        <v>247.4</v>
      </c>
      <c r="L69" s="29">
        <v>66</v>
      </c>
      <c r="M69" s="29" t="s">
        <v>553</v>
      </c>
      <c r="N69" s="25" t="s">
        <v>624</v>
      </c>
    </row>
    <row r="70" spans="1:14" ht="24">
      <c r="A70" s="28" t="s">
        <v>262</v>
      </c>
      <c r="B70" s="29" t="s">
        <v>628</v>
      </c>
      <c r="C70" s="30" t="s">
        <v>629</v>
      </c>
      <c r="D70" s="31" t="s">
        <v>759</v>
      </c>
      <c r="E70" s="32" t="s">
        <v>760</v>
      </c>
      <c r="F70" s="31">
        <v>277</v>
      </c>
      <c r="G70" s="31">
        <v>85</v>
      </c>
      <c r="H70" s="31">
        <v>32</v>
      </c>
      <c r="I70" s="31">
        <v>56</v>
      </c>
      <c r="J70" s="35">
        <f>ROUND(SUM(G70:I70),1)</f>
        <v>173</v>
      </c>
      <c r="K70" s="36">
        <f>ROUND(F70*0.7+J70*0.3,2)</f>
        <v>245.8</v>
      </c>
      <c r="L70" s="29">
        <v>67</v>
      </c>
      <c r="M70" s="29" t="s">
        <v>553</v>
      </c>
      <c r="N70" s="25" t="s">
        <v>624</v>
      </c>
    </row>
    <row r="71" spans="1:14" ht="24">
      <c r="A71" s="28" t="s">
        <v>262</v>
      </c>
      <c r="B71" s="29" t="s">
        <v>628</v>
      </c>
      <c r="C71" s="30" t="s">
        <v>629</v>
      </c>
      <c r="D71" s="38" t="s">
        <v>761</v>
      </c>
      <c r="E71" s="32" t="s">
        <v>762</v>
      </c>
      <c r="F71" s="31">
        <v>268</v>
      </c>
      <c r="G71" s="31">
        <v>88</v>
      </c>
      <c r="H71" s="31">
        <v>48</v>
      </c>
      <c r="I71" s="31">
        <v>57</v>
      </c>
      <c r="J71" s="35">
        <f>G71+H71+I71</f>
        <v>193</v>
      </c>
      <c r="K71" s="36">
        <f>F71*0.7+J71*0.3</f>
        <v>245.5</v>
      </c>
      <c r="L71" s="29">
        <v>68</v>
      </c>
      <c r="M71" s="29" t="s">
        <v>553</v>
      </c>
      <c r="N71" s="25" t="s">
        <v>624</v>
      </c>
    </row>
    <row r="72" spans="1:14" ht="24">
      <c r="A72" s="28" t="s">
        <v>262</v>
      </c>
      <c r="B72" s="29" t="s">
        <v>628</v>
      </c>
      <c r="C72" s="30" t="s">
        <v>629</v>
      </c>
      <c r="D72" s="38" t="s">
        <v>763</v>
      </c>
      <c r="E72" s="32" t="s">
        <v>764</v>
      </c>
      <c r="F72" s="31">
        <v>273</v>
      </c>
      <c r="G72" s="31">
        <v>100</v>
      </c>
      <c r="H72" s="31">
        <v>25</v>
      </c>
      <c r="I72" s="31">
        <v>55</v>
      </c>
      <c r="J72" s="35">
        <f>G72+H72+I72</f>
        <v>180</v>
      </c>
      <c r="K72" s="36">
        <f>F72*0.7+J72*0.3</f>
        <v>245.1</v>
      </c>
      <c r="L72" s="29">
        <v>69</v>
      </c>
      <c r="M72" s="29" t="s">
        <v>553</v>
      </c>
      <c r="N72" s="25" t="s">
        <v>624</v>
      </c>
    </row>
    <row r="73" spans="1:14" ht="24">
      <c r="A73" s="28" t="s">
        <v>262</v>
      </c>
      <c r="B73" s="29" t="s">
        <v>628</v>
      </c>
      <c r="C73" s="30" t="s">
        <v>629</v>
      </c>
      <c r="D73" s="31" t="s">
        <v>765</v>
      </c>
      <c r="E73" s="32">
        <v>100805180105985</v>
      </c>
      <c r="F73" s="31">
        <v>265</v>
      </c>
      <c r="G73" s="31">
        <v>104</v>
      </c>
      <c r="H73" s="31">
        <v>35</v>
      </c>
      <c r="I73" s="31">
        <v>58</v>
      </c>
      <c r="J73" s="35">
        <f>ROUND(SUM(G73:I73),1)</f>
        <v>197</v>
      </c>
      <c r="K73" s="36">
        <f>ROUND(F73*0.7+J73*0.3,2)</f>
        <v>244.6</v>
      </c>
      <c r="L73" s="29">
        <v>70</v>
      </c>
      <c r="M73" s="29" t="s">
        <v>553</v>
      </c>
      <c r="N73" s="25" t="s">
        <v>624</v>
      </c>
    </row>
    <row r="74" spans="1:14" ht="24">
      <c r="A74" s="28" t="s">
        <v>262</v>
      </c>
      <c r="B74" s="29" t="s">
        <v>628</v>
      </c>
      <c r="C74" s="30" t="s">
        <v>629</v>
      </c>
      <c r="D74" s="31" t="s">
        <v>766</v>
      </c>
      <c r="E74" s="32" t="s">
        <v>767</v>
      </c>
      <c r="F74" s="31">
        <v>270</v>
      </c>
      <c r="G74" s="31">
        <v>97.5</v>
      </c>
      <c r="H74" s="31">
        <v>36</v>
      </c>
      <c r="I74" s="31">
        <v>47</v>
      </c>
      <c r="J74" s="35">
        <f>SUM(G74:I74)</f>
        <v>180.5</v>
      </c>
      <c r="K74" s="36">
        <f>F74*0.7+J74*0.3</f>
        <v>243.15</v>
      </c>
      <c r="L74" s="29">
        <v>71</v>
      </c>
      <c r="M74" s="29" t="s">
        <v>553</v>
      </c>
      <c r="N74" s="25" t="s">
        <v>624</v>
      </c>
    </row>
    <row r="75" spans="1:14" ht="24">
      <c r="A75" s="28" t="s">
        <v>262</v>
      </c>
      <c r="B75" s="29" t="s">
        <v>628</v>
      </c>
      <c r="C75" s="30" t="s">
        <v>629</v>
      </c>
      <c r="D75" s="31" t="s">
        <v>768</v>
      </c>
      <c r="E75" s="32" t="s">
        <v>769</v>
      </c>
      <c r="F75" s="31">
        <v>280</v>
      </c>
      <c r="G75" s="31">
        <v>75</v>
      </c>
      <c r="H75" s="31">
        <v>25</v>
      </c>
      <c r="I75" s="31">
        <v>55</v>
      </c>
      <c r="J75" s="35">
        <f t="shared" ref="J75:J82" si="2">ROUND(SUM(G75:I75),1)</f>
        <v>155</v>
      </c>
      <c r="K75" s="36">
        <f t="shared" ref="K75:K82" si="3">ROUND(F75*0.7+J75*0.3,2)</f>
        <v>242.5</v>
      </c>
      <c r="L75" s="29">
        <v>72</v>
      </c>
      <c r="M75" s="29" t="s">
        <v>553</v>
      </c>
      <c r="N75" s="25" t="s">
        <v>624</v>
      </c>
    </row>
    <row r="76" spans="1:14" ht="24">
      <c r="A76" s="28" t="s">
        <v>262</v>
      </c>
      <c r="B76" s="29" t="s">
        <v>628</v>
      </c>
      <c r="C76" s="30" t="s">
        <v>629</v>
      </c>
      <c r="D76" s="31" t="s">
        <v>770</v>
      </c>
      <c r="E76" s="32" t="s">
        <v>771</v>
      </c>
      <c r="F76" s="31">
        <v>269</v>
      </c>
      <c r="G76" s="31">
        <v>88</v>
      </c>
      <c r="H76" s="31">
        <v>32</v>
      </c>
      <c r="I76" s="31">
        <v>50</v>
      </c>
      <c r="J76" s="35">
        <f t="shared" si="2"/>
        <v>170</v>
      </c>
      <c r="K76" s="36">
        <f t="shared" si="3"/>
        <v>239.3</v>
      </c>
      <c r="L76" s="29">
        <v>73</v>
      </c>
      <c r="M76" s="29" t="s">
        <v>553</v>
      </c>
      <c r="N76" s="25" t="s">
        <v>624</v>
      </c>
    </row>
    <row r="77" spans="1:14" ht="24">
      <c r="A77" s="28" t="s">
        <v>262</v>
      </c>
      <c r="B77" s="29" t="s">
        <v>628</v>
      </c>
      <c r="C77" s="30" t="s">
        <v>629</v>
      </c>
      <c r="D77" s="31" t="s">
        <v>772</v>
      </c>
      <c r="E77" s="32" t="s">
        <v>773</v>
      </c>
      <c r="F77" s="31">
        <v>266</v>
      </c>
      <c r="G77" s="31">
        <v>96</v>
      </c>
      <c r="H77" s="31">
        <v>28</v>
      </c>
      <c r="I77" s="31">
        <v>50</v>
      </c>
      <c r="J77" s="35">
        <f t="shared" si="2"/>
        <v>174</v>
      </c>
      <c r="K77" s="36">
        <f t="shared" si="3"/>
        <v>238.4</v>
      </c>
      <c r="L77" s="29">
        <v>74</v>
      </c>
      <c r="M77" s="29" t="s">
        <v>553</v>
      </c>
      <c r="N77" s="25" t="s">
        <v>624</v>
      </c>
    </row>
    <row r="78" spans="1:14" ht="24">
      <c r="A78" s="28" t="s">
        <v>262</v>
      </c>
      <c r="B78" s="29" t="s">
        <v>628</v>
      </c>
      <c r="C78" s="30" t="s">
        <v>629</v>
      </c>
      <c r="D78" s="31" t="s">
        <v>774</v>
      </c>
      <c r="E78" s="32" t="s">
        <v>775</v>
      </c>
      <c r="F78" s="31">
        <v>271</v>
      </c>
      <c r="G78" s="31">
        <v>105.4</v>
      </c>
      <c r="H78" s="31">
        <v>35.700000000000003</v>
      </c>
      <c r="I78" s="31">
        <v>20.399999999999999</v>
      </c>
      <c r="J78" s="35">
        <f t="shared" si="2"/>
        <v>161.5</v>
      </c>
      <c r="K78" s="36">
        <f t="shared" si="3"/>
        <v>238.15</v>
      </c>
      <c r="L78" s="29">
        <v>75</v>
      </c>
      <c r="M78" s="29" t="s">
        <v>553</v>
      </c>
      <c r="N78" s="25" t="s">
        <v>624</v>
      </c>
    </row>
    <row r="79" spans="1:14" ht="24">
      <c r="A79" s="28" t="s">
        <v>262</v>
      </c>
      <c r="B79" s="29" t="s">
        <v>628</v>
      </c>
      <c r="C79" s="30" t="s">
        <v>629</v>
      </c>
      <c r="D79" s="31" t="s">
        <v>776</v>
      </c>
      <c r="E79" s="32" t="s">
        <v>777</v>
      </c>
      <c r="F79" s="31">
        <v>266</v>
      </c>
      <c r="G79" s="31">
        <v>98.3</v>
      </c>
      <c r="H79" s="31">
        <v>40.799999999999997</v>
      </c>
      <c r="I79" s="31">
        <v>30.3</v>
      </c>
      <c r="J79" s="35">
        <f t="shared" si="2"/>
        <v>169.4</v>
      </c>
      <c r="K79" s="36">
        <f t="shared" si="3"/>
        <v>237.02</v>
      </c>
      <c r="L79" s="29">
        <v>76</v>
      </c>
      <c r="M79" s="29" t="s">
        <v>553</v>
      </c>
      <c r="N79" s="25" t="s">
        <v>624</v>
      </c>
    </row>
    <row r="80" spans="1:14" ht="24">
      <c r="A80" s="28" t="s">
        <v>262</v>
      </c>
      <c r="B80" s="29" t="s">
        <v>628</v>
      </c>
      <c r="C80" s="30" t="s">
        <v>629</v>
      </c>
      <c r="D80" s="31" t="s">
        <v>778</v>
      </c>
      <c r="E80" s="32" t="s">
        <v>779</v>
      </c>
      <c r="F80" s="31">
        <v>263</v>
      </c>
      <c r="G80" s="31">
        <v>86</v>
      </c>
      <c r="H80" s="31">
        <v>38</v>
      </c>
      <c r="I80" s="31">
        <v>50</v>
      </c>
      <c r="J80" s="35">
        <f t="shared" si="2"/>
        <v>174</v>
      </c>
      <c r="K80" s="36">
        <f t="shared" si="3"/>
        <v>236.3</v>
      </c>
      <c r="L80" s="29">
        <v>77</v>
      </c>
      <c r="M80" s="29" t="s">
        <v>553</v>
      </c>
      <c r="N80" s="25" t="s">
        <v>624</v>
      </c>
    </row>
    <row r="81" spans="1:14" ht="24">
      <c r="A81" s="28" t="s">
        <v>262</v>
      </c>
      <c r="B81" s="29" t="s">
        <v>628</v>
      </c>
      <c r="C81" s="30" t="s">
        <v>629</v>
      </c>
      <c r="D81" s="31" t="s">
        <v>780</v>
      </c>
      <c r="E81" s="32" t="s">
        <v>781</v>
      </c>
      <c r="F81" s="31">
        <v>263</v>
      </c>
      <c r="G81" s="31">
        <v>70</v>
      </c>
      <c r="H81" s="31">
        <v>29</v>
      </c>
      <c r="I81" s="31">
        <v>51</v>
      </c>
      <c r="J81" s="35">
        <f t="shared" si="2"/>
        <v>150</v>
      </c>
      <c r="K81" s="36">
        <f t="shared" si="3"/>
        <v>229.1</v>
      </c>
      <c r="L81" s="29">
        <v>78</v>
      </c>
      <c r="M81" s="29" t="s">
        <v>553</v>
      </c>
      <c r="N81" s="25" t="s">
        <v>624</v>
      </c>
    </row>
    <row r="82" spans="1:14" ht="24">
      <c r="A82" s="28" t="s">
        <v>262</v>
      </c>
      <c r="B82" s="29" t="s">
        <v>628</v>
      </c>
      <c r="C82" s="30" t="s">
        <v>629</v>
      </c>
      <c r="D82" s="31" t="s">
        <v>782</v>
      </c>
      <c r="E82" s="32" t="s">
        <v>783</v>
      </c>
      <c r="F82" s="31">
        <v>328</v>
      </c>
      <c r="G82" s="31">
        <v>135.19999999999999</v>
      </c>
      <c r="H82" s="31">
        <v>45.3</v>
      </c>
      <c r="I82" s="31">
        <v>85.7</v>
      </c>
      <c r="J82" s="42">
        <f t="shared" si="2"/>
        <v>266.2</v>
      </c>
      <c r="K82" s="36">
        <f t="shared" si="3"/>
        <v>309.45999999999998</v>
      </c>
      <c r="L82" s="29">
        <v>79</v>
      </c>
      <c r="M82" s="29" t="s">
        <v>553</v>
      </c>
      <c r="N82" s="37" t="s">
        <v>784</v>
      </c>
    </row>
    <row r="83" spans="1:14" ht="24">
      <c r="A83" s="28" t="s">
        <v>262</v>
      </c>
      <c r="B83" s="29" t="s">
        <v>628</v>
      </c>
      <c r="C83" s="30" t="s">
        <v>629</v>
      </c>
      <c r="D83" s="31" t="s">
        <v>785</v>
      </c>
      <c r="E83" s="32" t="s">
        <v>786</v>
      </c>
      <c r="F83" s="31">
        <v>278</v>
      </c>
      <c r="G83" s="31">
        <v>105</v>
      </c>
      <c r="H83" s="31">
        <v>48</v>
      </c>
      <c r="I83" s="31">
        <v>90</v>
      </c>
      <c r="J83" s="35">
        <f>G83+H83+I83</f>
        <v>243</v>
      </c>
      <c r="K83" s="36">
        <f>F83*0.7+J83*0.3</f>
        <v>267.5</v>
      </c>
      <c r="L83" s="29">
        <v>80</v>
      </c>
      <c r="M83" s="29" t="s">
        <v>553</v>
      </c>
      <c r="N83" s="37" t="s">
        <v>784</v>
      </c>
    </row>
    <row r="84" spans="1:14" ht="24">
      <c r="A84" s="28" t="s">
        <v>262</v>
      </c>
      <c r="B84" s="29" t="s">
        <v>628</v>
      </c>
      <c r="C84" s="30" t="s">
        <v>629</v>
      </c>
      <c r="D84" s="31" t="s">
        <v>787</v>
      </c>
      <c r="E84" s="32" t="s">
        <v>788</v>
      </c>
      <c r="F84" s="31" t="s">
        <v>625</v>
      </c>
      <c r="G84" s="31">
        <v>80</v>
      </c>
      <c r="H84" s="31">
        <v>35</v>
      </c>
      <c r="I84" s="31">
        <v>54</v>
      </c>
      <c r="J84" s="35">
        <f>SUM(G84:I84)</f>
        <v>169</v>
      </c>
      <c r="K84" s="36">
        <f>SUM(0.7*F84+0.3*J84)</f>
        <v>264.89999999999998</v>
      </c>
      <c r="L84" s="29">
        <v>82</v>
      </c>
      <c r="M84" s="29" t="s">
        <v>553</v>
      </c>
      <c r="N84" s="37" t="s">
        <v>784</v>
      </c>
    </row>
    <row r="85" spans="1:14" ht="24">
      <c r="A85" s="28" t="s">
        <v>262</v>
      </c>
      <c r="B85" s="29" t="s">
        <v>628</v>
      </c>
      <c r="C85" s="30" t="s">
        <v>629</v>
      </c>
      <c r="D85" s="31" t="s">
        <v>789</v>
      </c>
      <c r="E85" s="32" t="s">
        <v>790</v>
      </c>
      <c r="F85" s="31">
        <v>312</v>
      </c>
      <c r="G85" s="31">
        <v>50</v>
      </c>
      <c r="H85" s="31">
        <v>36</v>
      </c>
      <c r="I85" s="31">
        <v>65</v>
      </c>
      <c r="J85" s="35">
        <f>SUM(G85:I85)</f>
        <v>151</v>
      </c>
      <c r="K85" s="36">
        <f>SUM(0.7*F85+0.3*J85)</f>
        <v>263.7</v>
      </c>
      <c r="L85" s="29">
        <v>81</v>
      </c>
      <c r="M85" s="29" t="s">
        <v>553</v>
      </c>
      <c r="N85" s="37" t="s">
        <v>784</v>
      </c>
    </row>
    <row r="86" spans="1:14" ht="24">
      <c r="A86" s="28" t="s">
        <v>262</v>
      </c>
      <c r="B86" s="29" t="s">
        <v>628</v>
      </c>
      <c r="C86" s="30" t="s">
        <v>629</v>
      </c>
      <c r="D86" s="31" t="s">
        <v>791</v>
      </c>
      <c r="E86" s="32" t="s">
        <v>792</v>
      </c>
      <c r="F86" s="31">
        <v>285</v>
      </c>
      <c r="G86" s="31">
        <v>75</v>
      </c>
      <c r="H86" s="31">
        <v>45</v>
      </c>
      <c r="I86" s="31">
        <v>84</v>
      </c>
      <c r="J86" s="35">
        <f>SUM(G86:I86)</f>
        <v>204</v>
      </c>
      <c r="K86" s="36">
        <f>SUM(0.7*F86+0.3*J86)</f>
        <v>260.7</v>
      </c>
      <c r="L86" s="29">
        <v>83</v>
      </c>
      <c r="M86" s="29" t="s">
        <v>553</v>
      </c>
      <c r="N86" s="37" t="s">
        <v>784</v>
      </c>
    </row>
  </sheetData>
  <mergeCells count="1">
    <mergeCell ref="A2:N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专硕</vt:lpstr>
      <vt:lpstr>学硕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2015-04-14T02:15:00Z</cp:lastPrinted>
  <dcterms:created xsi:type="dcterms:W3CDTF">1996-12-17T01:32:00Z</dcterms:created>
  <dcterms:modified xsi:type="dcterms:W3CDTF">2025-04-10T07:43:27Z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433015AB371C427BBC172064380D98B0_13</vt:lpwstr>
  </property>
</Properties>
</file>